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K\Documents\ZK_dokumentumok_Ákos\2021_22\mintatantervek_2021_22\"/>
    </mc:Choice>
  </mc:AlternateContent>
  <bookViews>
    <workbookView xWindow="0" yWindow="0" windowWidth="28800" windowHeight="12330" tabRatio="920" activeTab="12"/>
  </bookViews>
  <sheets>
    <sheet name="ZONGORA" sheetId="2" r:id="rId1"/>
    <sheet name="ÉNEK" sheetId="1" r:id="rId2"/>
    <sheet name="FUVOLA" sheetId="11" r:id="rId3"/>
    <sheet name="KLARINÉT" sheetId="9" r:id="rId4"/>
    <sheet name="FAGOTT" sheetId="10" r:id="rId5"/>
    <sheet name="SZAXOFON" sheetId="6" r:id="rId6"/>
    <sheet name="KÜRT" sheetId="13" r:id="rId7"/>
    <sheet name="TROMBITA" sheetId="14" r:id="rId8"/>
    <sheet name="HARSONA" sheetId="15" r:id="rId9"/>
    <sheet name="TUBA" sheetId="16" r:id="rId10"/>
    <sheet name="ÜTŐ" sheetId="17" r:id="rId11"/>
    <sheet name="GITÁR" sheetId="22" r:id="rId12"/>
    <sheet name="RÉSZISMERETI KÉPZÉS" sheetId="27" r:id="rId13"/>
  </sheets>
  <definedNames>
    <definedName name="_xlnm.Print_Area" localSheetId="4">FAGOTT!$A$1:$X$44</definedName>
    <definedName name="_xlnm.Print_Area" localSheetId="8">HARSONA!$A$1:$X$45</definedName>
    <definedName name="_xlnm.Print_Area" localSheetId="12">'RÉSZISMERETI KÉPZÉS'!$A$1:$Q$12</definedName>
    <definedName name="_xlnm.Print_Area" localSheetId="5">SZAXOFON!$A$1:$X$41</definedName>
    <definedName name="_xlnm.Print_Area" localSheetId="7">TROMBITA!$A$1:$X$46</definedName>
    <definedName name="_xlnm.Print_Area" localSheetId="10">ÜTŐ!$A$1:$X$46</definedName>
    <definedName name="_xlnm.Print_Area" localSheetId="0">ZONGORA!$A$1:$X$46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22" l="1"/>
  <c r="W30" i="17"/>
  <c r="W30" i="16"/>
  <c r="W30" i="15"/>
  <c r="W30" i="14"/>
  <c r="W30" i="13"/>
  <c r="W28" i="6"/>
  <c r="W28" i="10"/>
  <c r="W28" i="9"/>
  <c r="W28" i="11"/>
  <c r="W33" i="1"/>
  <c r="W30" i="2"/>
  <c r="X29" i="22" l="1"/>
  <c r="X28" i="15"/>
  <c r="X21" i="6"/>
  <c r="X21" i="11"/>
  <c r="X31" i="1"/>
  <c r="X29" i="2"/>
  <c r="I12" i="27"/>
  <c r="Q12" i="27" l="1"/>
  <c r="P12" i="27"/>
  <c r="O12" i="27"/>
  <c r="M12" i="27"/>
  <c r="L12" i="27"/>
  <c r="J12" i="27"/>
  <c r="G12" i="27"/>
  <c r="F12" i="27"/>
  <c r="D12" i="27"/>
  <c r="X30" i="22"/>
  <c r="W29" i="22"/>
  <c r="W29" i="17"/>
  <c r="X28" i="17"/>
  <c r="W28" i="17"/>
  <c r="X29" i="16"/>
  <c r="W29" i="16"/>
  <c r="X28" i="16"/>
  <c r="W28" i="16"/>
  <c r="W28" i="15"/>
  <c r="X29" i="15"/>
  <c r="W29" i="15"/>
  <c r="X29" i="14"/>
  <c r="W29" i="14"/>
  <c r="X28" i="14"/>
  <c r="W28" i="14"/>
  <c r="X29" i="13"/>
  <c r="W29" i="13"/>
  <c r="X28" i="13"/>
  <c r="W28" i="13"/>
  <c r="X27" i="6"/>
  <c r="W27" i="6"/>
  <c r="X26" i="6"/>
  <c r="W26" i="6"/>
  <c r="X27" i="10"/>
  <c r="W27" i="10"/>
  <c r="X26" i="10"/>
  <c r="W26" i="10"/>
  <c r="X27" i="9"/>
  <c r="W27" i="9"/>
  <c r="X26" i="9"/>
  <c r="W26" i="9"/>
  <c r="W29" i="9"/>
  <c r="X29" i="9"/>
  <c r="X27" i="11"/>
  <c r="W27" i="11"/>
  <c r="X26" i="11"/>
  <c r="W26" i="11"/>
  <c r="X32" i="1"/>
  <c r="W32" i="1"/>
  <c r="W31" i="1"/>
  <c r="X28" i="2"/>
  <c r="W28" i="2"/>
  <c r="V33" i="22" l="1"/>
  <c r="T33" i="22"/>
  <c r="S33" i="22"/>
  <c r="Q33" i="22"/>
  <c r="N33" i="22"/>
  <c r="K33" i="22"/>
  <c r="H33" i="22"/>
  <c r="E33" i="22"/>
  <c r="P33" i="22"/>
  <c r="M33" i="22"/>
  <c r="J33" i="22"/>
  <c r="G33" i="22"/>
  <c r="X30" i="2"/>
  <c r="X18" i="2"/>
  <c r="V32" i="17" l="1"/>
  <c r="T32" i="17"/>
  <c r="S32" i="17"/>
  <c r="Q32" i="17"/>
  <c r="P32" i="17"/>
  <c r="N32" i="17"/>
  <c r="M32" i="17"/>
  <c r="K32" i="17"/>
  <c r="J32" i="17"/>
  <c r="H32" i="17"/>
  <c r="G32" i="17"/>
  <c r="E32" i="17"/>
  <c r="E32" i="16"/>
  <c r="V32" i="16"/>
  <c r="T32" i="16"/>
  <c r="S32" i="16"/>
  <c r="Q32" i="16"/>
  <c r="P32" i="16"/>
  <c r="N32" i="16"/>
  <c r="M32" i="16"/>
  <c r="K32" i="16"/>
  <c r="J32" i="16"/>
  <c r="H32" i="16"/>
  <c r="G32" i="16"/>
  <c r="V32" i="13"/>
  <c r="T32" i="13"/>
  <c r="S32" i="13"/>
  <c r="Q32" i="13"/>
  <c r="P32" i="13"/>
  <c r="N32" i="13"/>
  <c r="M32" i="13"/>
  <c r="K32" i="13"/>
  <c r="J32" i="13"/>
  <c r="H32" i="13"/>
  <c r="G32" i="13"/>
  <c r="E32" i="13"/>
  <c r="V30" i="6"/>
  <c r="T30" i="6"/>
  <c r="S30" i="6"/>
  <c r="Q30" i="6"/>
  <c r="P30" i="6"/>
  <c r="N30" i="6"/>
  <c r="M30" i="6"/>
  <c r="K30" i="6"/>
  <c r="H30" i="6"/>
  <c r="J30" i="6"/>
  <c r="G30" i="6"/>
  <c r="E30" i="6"/>
  <c r="V30" i="10"/>
  <c r="T30" i="10"/>
  <c r="S30" i="10"/>
  <c r="Q30" i="10"/>
  <c r="P30" i="10"/>
  <c r="N30" i="10"/>
  <c r="M30" i="10"/>
  <c r="K30" i="10"/>
  <c r="J30" i="10"/>
  <c r="H30" i="10"/>
  <c r="G30" i="10"/>
  <c r="E30" i="10"/>
  <c r="V30" i="9"/>
  <c r="T30" i="9"/>
  <c r="S30" i="9"/>
  <c r="Q30" i="9"/>
  <c r="P30" i="9"/>
  <c r="N30" i="9"/>
  <c r="M30" i="9"/>
  <c r="K30" i="9"/>
  <c r="J30" i="9"/>
  <c r="H30" i="9"/>
  <c r="G30" i="9"/>
  <c r="E30" i="9"/>
  <c r="V30" i="11"/>
  <c r="T30" i="11"/>
  <c r="S30" i="11"/>
  <c r="Q30" i="11"/>
  <c r="P30" i="11"/>
  <c r="N30" i="11"/>
  <c r="M30" i="11"/>
  <c r="K30" i="11"/>
  <c r="J30" i="11"/>
  <c r="H30" i="11"/>
  <c r="G30" i="11"/>
  <c r="E30" i="11"/>
  <c r="X32" i="22"/>
  <c r="W32" i="22"/>
  <c r="X28" i="22"/>
  <c r="W28" i="22"/>
  <c r="X27" i="22"/>
  <c r="W27" i="22"/>
  <c r="X26" i="22"/>
  <c r="W26" i="22"/>
  <c r="X25" i="22"/>
  <c r="W25" i="22"/>
  <c r="X24" i="22"/>
  <c r="W24" i="22"/>
  <c r="X23" i="22"/>
  <c r="W23" i="22"/>
  <c r="X22" i="22"/>
  <c r="W22" i="22"/>
  <c r="X21" i="22"/>
  <c r="W21" i="22"/>
  <c r="X20" i="22"/>
  <c r="W20" i="22"/>
  <c r="X19" i="22"/>
  <c r="W19" i="22"/>
  <c r="X18" i="22"/>
  <c r="W18" i="22"/>
  <c r="X16" i="22"/>
  <c r="W16" i="22"/>
  <c r="W15" i="22"/>
  <c r="C15" i="22"/>
  <c r="X14" i="22"/>
  <c r="W14" i="22"/>
  <c r="X13" i="22"/>
  <c r="W13" i="22"/>
  <c r="X11" i="22"/>
  <c r="W11" i="22"/>
  <c r="X10" i="22"/>
  <c r="W10" i="22"/>
  <c r="X9" i="22"/>
  <c r="W9" i="22"/>
  <c r="X8" i="22"/>
  <c r="W8" i="22"/>
  <c r="X7" i="22"/>
  <c r="W7" i="22"/>
  <c r="X31" i="17"/>
  <c r="W31" i="17"/>
  <c r="X27" i="17"/>
  <c r="W27" i="17"/>
  <c r="X26" i="17"/>
  <c r="W26" i="17"/>
  <c r="X25" i="17"/>
  <c r="W25" i="17"/>
  <c r="X24" i="17"/>
  <c r="W24" i="17"/>
  <c r="X23" i="17"/>
  <c r="W23" i="17"/>
  <c r="X21" i="17"/>
  <c r="W21" i="17"/>
  <c r="X20" i="17"/>
  <c r="W20" i="17"/>
  <c r="X19" i="17"/>
  <c r="W19" i="17"/>
  <c r="X18" i="17"/>
  <c r="W18" i="17"/>
  <c r="X16" i="17"/>
  <c r="W16" i="17"/>
  <c r="W15" i="17"/>
  <c r="C15" i="17"/>
  <c r="X14" i="17"/>
  <c r="W14" i="17"/>
  <c r="X13" i="17"/>
  <c r="W13" i="17"/>
  <c r="X11" i="17"/>
  <c r="W11" i="17"/>
  <c r="X10" i="17"/>
  <c r="W10" i="17"/>
  <c r="X9" i="17"/>
  <c r="W9" i="17"/>
  <c r="X8" i="17"/>
  <c r="W8" i="17"/>
  <c r="X7" i="17"/>
  <c r="W7" i="17"/>
  <c r="X31" i="16"/>
  <c r="W31" i="16"/>
  <c r="X27" i="16"/>
  <c r="W27" i="16"/>
  <c r="X26" i="16"/>
  <c r="W26" i="16"/>
  <c r="X25" i="16"/>
  <c r="W25" i="16"/>
  <c r="X24" i="16"/>
  <c r="W24" i="16"/>
  <c r="X23" i="16"/>
  <c r="W23" i="16"/>
  <c r="X22" i="16"/>
  <c r="W22" i="16"/>
  <c r="X21" i="16"/>
  <c r="W21" i="16"/>
  <c r="X20" i="16"/>
  <c r="W20" i="16"/>
  <c r="X19" i="16"/>
  <c r="W19" i="16"/>
  <c r="X18" i="16"/>
  <c r="W18" i="16"/>
  <c r="X16" i="16"/>
  <c r="W16" i="16"/>
  <c r="W15" i="16"/>
  <c r="C15" i="16"/>
  <c r="X14" i="16"/>
  <c r="W14" i="16"/>
  <c r="X13" i="16"/>
  <c r="W13" i="16"/>
  <c r="X11" i="16"/>
  <c r="W11" i="16"/>
  <c r="X10" i="16"/>
  <c r="W10" i="16"/>
  <c r="X9" i="16"/>
  <c r="W9" i="16"/>
  <c r="X8" i="16"/>
  <c r="W8" i="16"/>
  <c r="X7" i="16"/>
  <c r="W7" i="16"/>
  <c r="V32" i="15"/>
  <c r="T32" i="15"/>
  <c r="S32" i="15"/>
  <c r="Q32" i="15"/>
  <c r="P32" i="15"/>
  <c r="N32" i="15"/>
  <c r="M32" i="15"/>
  <c r="K32" i="15"/>
  <c r="J32" i="15"/>
  <c r="H32" i="15"/>
  <c r="G32" i="15"/>
  <c r="E32" i="15"/>
  <c r="X31" i="15"/>
  <c r="W31" i="15"/>
  <c r="X27" i="15"/>
  <c r="W27" i="15"/>
  <c r="X26" i="15"/>
  <c r="W26" i="15"/>
  <c r="X25" i="15"/>
  <c r="W25" i="15"/>
  <c r="X24" i="15"/>
  <c r="W24" i="15"/>
  <c r="X23" i="15"/>
  <c r="W23" i="15"/>
  <c r="X22" i="15"/>
  <c r="W22" i="15"/>
  <c r="X21" i="15"/>
  <c r="W21" i="15"/>
  <c r="X20" i="15"/>
  <c r="W20" i="15"/>
  <c r="X19" i="15"/>
  <c r="W19" i="15"/>
  <c r="X18" i="15"/>
  <c r="W18" i="15"/>
  <c r="X16" i="15"/>
  <c r="W16" i="15"/>
  <c r="W15" i="15"/>
  <c r="C15" i="15"/>
  <c r="X14" i="15"/>
  <c r="W14" i="15"/>
  <c r="X13" i="15"/>
  <c r="W13" i="15"/>
  <c r="X11" i="15"/>
  <c r="W11" i="15"/>
  <c r="X10" i="15"/>
  <c r="W10" i="15"/>
  <c r="X9" i="15"/>
  <c r="W9" i="15"/>
  <c r="X8" i="15"/>
  <c r="W8" i="15"/>
  <c r="X7" i="15"/>
  <c r="W7" i="15"/>
  <c r="E32" i="14"/>
  <c r="G32" i="14"/>
  <c r="H32" i="14"/>
  <c r="J32" i="14"/>
  <c r="K32" i="14"/>
  <c r="M32" i="14"/>
  <c r="N32" i="14"/>
  <c r="P32" i="14"/>
  <c r="Q32" i="14"/>
  <c r="S32" i="14"/>
  <c r="T32" i="14"/>
  <c r="V32" i="14"/>
  <c r="X31" i="14"/>
  <c r="W31" i="14"/>
  <c r="X27" i="14"/>
  <c r="W27" i="14"/>
  <c r="X26" i="14"/>
  <c r="W26" i="14"/>
  <c r="X25" i="14"/>
  <c r="W25" i="14"/>
  <c r="X24" i="14"/>
  <c r="W24" i="14"/>
  <c r="X23" i="14"/>
  <c r="W23" i="14"/>
  <c r="X22" i="14"/>
  <c r="W22" i="14"/>
  <c r="X21" i="14"/>
  <c r="W21" i="14"/>
  <c r="X20" i="14"/>
  <c r="W20" i="14"/>
  <c r="X19" i="14"/>
  <c r="W19" i="14"/>
  <c r="X18" i="14"/>
  <c r="W18" i="14"/>
  <c r="X16" i="14"/>
  <c r="W16" i="14"/>
  <c r="W15" i="14"/>
  <c r="C15" i="14"/>
  <c r="X14" i="14"/>
  <c r="W14" i="14"/>
  <c r="X13" i="14"/>
  <c r="W13" i="14"/>
  <c r="X11" i="14"/>
  <c r="W11" i="14"/>
  <c r="X10" i="14"/>
  <c r="W10" i="14"/>
  <c r="X9" i="14"/>
  <c r="W9" i="14"/>
  <c r="X8" i="14"/>
  <c r="W8" i="14"/>
  <c r="X7" i="14"/>
  <c r="X32" i="14" s="1"/>
  <c r="W7" i="14"/>
  <c r="X31" i="13"/>
  <c r="W31" i="13"/>
  <c r="X27" i="13"/>
  <c r="W27" i="13"/>
  <c r="X26" i="13"/>
  <c r="W26" i="13"/>
  <c r="X25" i="13"/>
  <c r="W25" i="13"/>
  <c r="X24" i="13"/>
  <c r="W24" i="13"/>
  <c r="X23" i="13"/>
  <c r="W23" i="13"/>
  <c r="X22" i="13"/>
  <c r="X21" i="13"/>
  <c r="X20" i="13"/>
  <c r="W20" i="13"/>
  <c r="X19" i="13"/>
  <c r="W19" i="13"/>
  <c r="X18" i="13"/>
  <c r="X16" i="13"/>
  <c r="W16" i="13"/>
  <c r="W15" i="13"/>
  <c r="C15" i="13"/>
  <c r="X14" i="13"/>
  <c r="W14" i="13"/>
  <c r="X13" i="13"/>
  <c r="W13" i="13"/>
  <c r="X11" i="13"/>
  <c r="W11" i="13"/>
  <c r="X10" i="13"/>
  <c r="W10" i="13"/>
  <c r="X9" i="13"/>
  <c r="W9" i="13"/>
  <c r="X8" i="13"/>
  <c r="W8" i="13"/>
  <c r="X7" i="13"/>
  <c r="W7" i="13"/>
  <c r="X29" i="11"/>
  <c r="W29" i="11"/>
  <c r="X25" i="11"/>
  <c r="X24" i="11"/>
  <c r="X23" i="11"/>
  <c r="X22" i="11"/>
  <c r="X20" i="11"/>
  <c r="W20" i="11"/>
  <c r="X19" i="11"/>
  <c r="W19" i="11"/>
  <c r="X18" i="11"/>
  <c r="X16" i="11"/>
  <c r="W16" i="11"/>
  <c r="W15" i="11"/>
  <c r="C15" i="11"/>
  <c r="X14" i="11"/>
  <c r="W14" i="11"/>
  <c r="X13" i="11"/>
  <c r="W13" i="11"/>
  <c r="X11" i="11"/>
  <c r="W11" i="11"/>
  <c r="X10" i="11"/>
  <c r="W10" i="11"/>
  <c r="X9" i="11"/>
  <c r="W9" i="11"/>
  <c r="X8" i="11"/>
  <c r="W8" i="11"/>
  <c r="X7" i="11"/>
  <c r="W7" i="11"/>
  <c r="X29" i="10"/>
  <c r="W29" i="10"/>
  <c r="X25" i="10"/>
  <c r="X24" i="10"/>
  <c r="X23" i="10"/>
  <c r="X22" i="10"/>
  <c r="X21" i="10"/>
  <c r="X20" i="10"/>
  <c r="W20" i="10"/>
  <c r="X19" i="10"/>
  <c r="W19" i="10"/>
  <c r="X18" i="10"/>
  <c r="X16" i="10"/>
  <c r="W16" i="10"/>
  <c r="W15" i="10"/>
  <c r="C15" i="10"/>
  <c r="X14" i="10"/>
  <c r="W14" i="10"/>
  <c r="X13" i="10"/>
  <c r="W13" i="10"/>
  <c r="X11" i="10"/>
  <c r="W11" i="10"/>
  <c r="X10" i="10"/>
  <c r="W10" i="10"/>
  <c r="X9" i="10"/>
  <c r="W9" i="10"/>
  <c r="X8" i="10"/>
  <c r="W8" i="10"/>
  <c r="X7" i="10"/>
  <c r="W7" i="10"/>
  <c r="X25" i="9"/>
  <c r="X24" i="9"/>
  <c r="X23" i="9"/>
  <c r="X22" i="9"/>
  <c r="X21" i="9"/>
  <c r="X20" i="9"/>
  <c r="W20" i="9"/>
  <c r="X19" i="9"/>
  <c r="W19" i="9"/>
  <c r="X18" i="9"/>
  <c r="X16" i="9"/>
  <c r="W16" i="9"/>
  <c r="W15" i="9"/>
  <c r="C15" i="9"/>
  <c r="X14" i="9"/>
  <c r="W14" i="9"/>
  <c r="X13" i="9"/>
  <c r="W13" i="9"/>
  <c r="X11" i="9"/>
  <c r="W11" i="9"/>
  <c r="X10" i="9"/>
  <c r="W10" i="9"/>
  <c r="X9" i="9"/>
  <c r="W9" i="9"/>
  <c r="X8" i="9"/>
  <c r="W8" i="9"/>
  <c r="X7" i="9"/>
  <c r="W7" i="9"/>
  <c r="X33" i="22" l="1"/>
  <c r="X32" i="16"/>
  <c r="W32" i="16"/>
  <c r="X32" i="15"/>
  <c r="X30" i="9"/>
  <c r="X30" i="10"/>
  <c r="X30" i="11"/>
  <c r="W32" i="13"/>
  <c r="W33" i="22"/>
  <c r="W30" i="9"/>
  <c r="W30" i="10"/>
  <c r="W30" i="11"/>
  <c r="W32" i="14"/>
  <c r="X32" i="13"/>
  <c r="W32" i="15"/>
  <c r="W32" i="17"/>
  <c r="X32" i="17"/>
  <c r="W7" i="2" l="1"/>
  <c r="X7" i="2"/>
  <c r="W8" i="2"/>
  <c r="X8" i="2"/>
  <c r="W9" i="2"/>
  <c r="X9" i="2"/>
  <c r="W10" i="2"/>
  <c r="X10" i="2"/>
  <c r="W11" i="2"/>
  <c r="X11" i="2"/>
  <c r="W13" i="2"/>
  <c r="X13" i="2"/>
  <c r="W14" i="2"/>
  <c r="X14" i="2"/>
  <c r="C15" i="2"/>
  <c r="W15" i="2"/>
  <c r="W16" i="2"/>
  <c r="X16" i="2"/>
  <c r="X16" i="6"/>
  <c r="X13" i="6"/>
  <c r="W13" i="6"/>
  <c r="X29" i="6"/>
  <c r="W29" i="6"/>
  <c r="X25" i="6"/>
  <c r="X24" i="6"/>
  <c r="X23" i="6"/>
  <c r="X22" i="6"/>
  <c r="X20" i="6"/>
  <c r="W20" i="6"/>
  <c r="X19" i="6"/>
  <c r="W19" i="6"/>
  <c r="X18" i="6"/>
  <c r="X15" i="6" l="1"/>
  <c r="W15" i="6"/>
  <c r="X14" i="6"/>
  <c r="W14" i="6"/>
  <c r="X11" i="6"/>
  <c r="W11" i="6"/>
  <c r="X10" i="6"/>
  <c r="W10" i="6"/>
  <c r="X9" i="6"/>
  <c r="W9" i="6"/>
  <c r="X8" i="6"/>
  <c r="W8" i="6"/>
  <c r="X7" i="6"/>
  <c r="W7" i="6"/>
  <c r="X17" i="1"/>
  <c r="W17" i="1"/>
  <c r="X16" i="1"/>
  <c r="W16" i="1"/>
  <c r="W18" i="2"/>
  <c r="W19" i="2"/>
  <c r="X19" i="2"/>
  <c r="W20" i="2"/>
  <c r="X20" i="2"/>
  <c r="W21" i="2"/>
  <c r="X21" i="2"/>
  <c r="W22" i="2"/>
  <c r="X22" i="2"/>
  <c r="W23" i="2"/>
  <c r="X23" i="2"/>
  <c r="W24" i="2"/>
  <c r="X24" i="2"/>
  <c r="W25" i="2"/>
  <c r="X25" i="2"/>
  <c r="W26" i="2"/>
  <c r="X26" i="2"/>
  <c r="W27" i="2"/>
  <c r="X27" i="2"/>
  <c r="V32" i="2"/>
  <c r="T32" i="2"/>
  <c r="S32" i="2"/>
  <c r="Q32" i="2"/>
  <c r="P32" i="2"/>
  <c r="N32" i="2"/>
  <c r="M32" i="2"/>
  <c r="K32" i="2"/>
  <c r="J32" i="2"/>
  <c r="H32" i="2"/>
  <c r="G32" i="2"/>
  <c r="E32" i="2"/>
  <c r="X31" i="2"/>
  <c r="W31" i="2"/>
  <c r="X28" i="1"/>
  <c r="W28" i="1"/>
  <c r="X32" i="2" l="1"/>
  <c r="W32" i="2"/>
  <c r="W30" i="6"/>
  <c r="X30" i="6"/>
  <c r="V35" i="1" l="1"/>
  <c r="T35" i="1"/>
  <c r="S35" i="1"/>
  <c r="Q35" i="1"/>
  <c r="P35" i="1"/>
  <c r="N35" i="1"/>
  <c r="M35" i="1"/>
  <c r="K35" i="1"/>
  <c r="J35" i="1"/>
  <c r="H35" i="1"/>
  <c r="G35" i="1"/>
  <c r="E35" i="1"/>
  <c r="X34" i="1"/>
  <c r="W34" i="1"/>
  <c r="X30" i="1"/>
  <c r="W30" i="1"/>
  <c r="X29" i="1"/>
  <c r="W29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W15" i="1"/>
  <c r="C15" i="1"/>
  <c r="X14" i="1"/>
  <c r="W14" i="1"/>
  <c r="X13" i="1"/>
  <c r="W13" i="1"/>
  <c r="X11" i="1"/>
  <c r="W11" i="1"/>
  <c r="X10" i="1"/>
  <c r="W10" i="1"/>
  <c r="X9" i="1"/>
  <c r="W9" i="1"/>
  <c r="X8" i="1"/>
  <c r="W8" i="1"/>
  <c r="X7" i="1"/>
  <c r="W7" i="1"/>
  <c r="X35" i="1" l="1"/>
  <c r="W35" i="1"/>
</calcChain>
</file>

<file path=xl/sharedStrings.xml><?xml version="1.0" encoding="utf-8"?>
<sst xmlns="http://schemas.openxmlformats.org/spreadsheetml/2006/main" count="2418" uniqueCount="256">
  <si>
    <t>ELŐADÓ-MŰVÉSZET ALAPKÉPZÉSI SZAK - KLASSZIKUS ÉNEK SZAKIRÁNY</t>
  </si>
  <si>
    <t>Ajánlott tanterv</t>
  </si>
  <si>
    <t>Kódszám</t>
  </si>
  <si>
    <t>Tantárgyak</t>
  </si>
  <si>
    <t>Előfeltétel</t>
  </si>
  <si>
    <t>ÓRA-TÍPUS</t>
  </si>
  <si>
    <t>1.</t>
  </si>
  <si>
    <t>2.</t>
  </si>
  <si>
    <t>3.</t>
  </si>
  <si>
    <t>4.</t>
  </si>
  <si>
    <t>5.</t>
  </si>
  <si>
    <t>6.</t>
  </si>
  <si>
    <t>Ó</t>
  </si>
  <si>
    <t>Kr</t>
  </si>
  <si>
    <t>ZEM-A-001BA-006BA</t>
  </si>
  <si>
    <t>♫</t>
  </si>
  <si>
    <t>E</t>
  </si>
  <si>
    <t>K</t>
  </si>
  <si>
    <t>ZEM-A-0011BA-0012BA</t>
  </si>
  <si>
    <t>Népzene</t>
  </si>
  <si>
    <t>Gy</t>
  </si>
  <si>
    <t xml:space="preserve">Gy </t>
  </si>
  <si>
    <t>ZEM-A-0021BA-0025BA</t>
  </si>
  <si>
    <t xml:space="preserve">Szolfézs </t>
  </si>
  <si>
    <t xml:space="preserve">Zeneelmélet </t>
  </si>
  <si>
    <t>ZEM-A-0041BA-0042BA</t>
  </si>
  <si>
    <t xml:space="preserve">Műelemzés, analízis </t>
  </si>
  <si>
    <t>ZEM-A-061BA</t>
  </si>
  <si>
    <t xml:space="preserve">(Zenei) akusztika </t>
  </si>
  <si>
    <t>ZEM-A-0071BA-0072BA</t>
  </si>
  <si>
    <t xml:space="preserve">Művészettörténet </t>
  </si>
  <si>
    <t>ZEM-A-0061BA-0062BA</t>
  </si>
  <si>
    <t>Művelődéstörténet</t>
  </si>
  <si>
    <t>ZEM-EN-001BA-006BA</t>
  </si>
  <si>
    <t>ZEM-EN-001BA-0012BA</t>
  </si>
  <si>
    <t>ZEM-EN-091BA-092BA</t>
  </si>
  <si>
    <t>Repertoárismeret</t>
  </si>
  <si>
    <t>ZEM-A-0091BA-0094BA</t>
  </si>
  <si>
    <t>ZEM-EN-201BA-206BA</t>
  </si>
  <si>
    <t>Mesterkurzus</t>
  </si>
  <si>
    <t>ZEM-EN-0021BA-0024BA</t>
  </si>
  <si>
    <t>ZEM-EN-0071BA-0076BA</t>
  </si>
  <si>
    <t>ZEM-EN-0081BA-0082BA</t>
  </si>
  <si>
    <t>ZEM-EN-041BA-046BA</t>
  </si>
  <si>
    <t>ZEM-ENE-081BA-086BA</t>
  </si>
  <si>
    <t>ZEM-EN-051BA-054BA</t>
  </si>
  <si>
    <t>ZEM-EN-061BA-062BA</t>
  </si>
  <si>
    <t>ZEM-EN-071BA-072BA</t>
  </si>
  <si>
    <t>ZEM-ZV-001BA-002BA</t>
  </si>
  <si>
    <t xml:space="preserve">Felkészülés a záróvizsga hangversenyre </t>
  </si>
  <si>
    <t>Záróvizsga-hangverseny (Diplomahangverseny)</t>
  </si>
  <si>
    <t>ZV</t>
  </si>
  <si>
    <t>Szabadon választott tárgyak**</t>
  </si>
  <si>
    <t>SI-001</t>
  </si>
  <si>
    <t>Testnevelés</t>
  </si>
  <si>
    <t>Összesen:</t>
  </si>
  <si>
    <t>A zeneművészethez kapcsolódó  általános műveltségi elméleti ismeretek</t>
  </si>
  <si>
    <t>Szakirány szerinti ismeretek</t>
  </si>
  <si>
    <t>Hatályos: 2021. szeptember 1-től</t>
  </si>
  <si>
    <t xml:space="preserve">Általános és magyar zenetörténet 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</si>
  <si>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</si>
  <si>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</si>
  <si>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</si>
  <si>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</si>
  <si>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</si>
  <si>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</si>
  <si>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</si>
  <si>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kód = az előfeltételként teljesítendő tantárgy kódja</t>
  </si>
  <si>
    <t xml:space="preserve">   ♪ = a megjelölt tantárggyal párhuzamosan vagy azt követően vehető fel</t>
  </si>
  <si>
    <t xml:space="preserve">   ZV= záróvizsga</t>
  </si>
  <si>
    <t>Megjegyzések: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</si>
  <si>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</si>
  <si>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</si>
  <si>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 xml:space="preserve">   Gy = gyakorlati jegy</t>
  </si>
  <si>
    <t xml:space="preserve">   ♫= Egymásra épülő tantárgy</t>
  </si>
  <si>
    <t>ELŐADÓ-MŰVÉSZET ALAPKÉPZÉSI SZAK - KLASSZIKUS ZONGORA SZAKIRÁNY</t>
  </si>
  <si>
    <t>ZEM-ZG-001BA-006BA</t>
  </si>
  <si>
    <t>ZEM-ZG-011BA-016BA</t>
  </si>
  <si>
    <t>ZEM-ZG-0021BA-0022BA</t>
  </si>
  <si>
    <t>Z1MESK01-</t>
  </si>
  <si>
    <t>Mesterkurzus ***</t>
  </si>
  <si>
    <t>ZEM-A-081BA-086BA</t>
  </si>
  <si>
    <t>ZEM-ZG-0041BA-0044BA</t>
  </si>
  <si>
    <t>ZEM-A-0091BA-0096BA</t>
  </si>
  <si>
    <t>ZEM-ZG-0051BA</t>
  </si>
  <si>
    <t>Csembaló játék</t>
  </si>
  <si>
    <t>ZEM-ZG-061BA</t>
  </si>
  <si>
    <t>Zongora hangszerkarbantartás</t>
  </si>
  <si>
    <t>♪ ZEM-ZG-006BA</t>
  </si>
  <si>
    <r>
      <rPr>
        <sz val="11"/>
        <color theme="1"/>
        <rFont val="Calibri"/>
        <family val="2"/>
        <charset val="238"/>
        <scheme val="minor"/>
      </rPr>
      <t xml:space="preserve">   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</si>
  <si>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r>
      <rPr>
        <sz val="11"/>
        <color indexed="8"/>
        <rFont val="Calibri"/>
        <family val="2"/>
        <charset val="238"/>
      </rPr>
      <t xml:space="preserve">   ♪</t>
    </r>
    <r>
      <rPr>
        <sz val="9"/>
        <color indexed="8"/>
        <rFont val="Calibri"/>
        <family val="2"/>
        <charset val="238"/>
      </rPr>
      <t xml:space="preserve"> = a megjelölt tantárggyal párhuzamosan vagy azt követően vehető fel</t>
    </r>
  </si>
  <si>
    <t xml:space="preserve">* A szakmai idegennyelv  és az idegen nyelv kötelezően választható tárgyak, a kettő közül az egyik tárgy 2 félévének teljesítése kötelező. </t>
  </si>
  <si>
    <t xml:space="preserve">     (A Szakmai idegen nyelv tantárgyat csak középfokú (B2), komplex típusú nyelvvizsgával rendelkező hallgatók választhatják)</t>
  </si>
  <si>
    <t>***Mesterkurzus összkredit értéken belül tetszőleges félév- és kreditfelosztásban vehető fel. A kötelező kreditértéknél több kurzus teljesítése esetén a többlet kredit a szabadon választható kreditértékébe számítható.</t>
  </si>
  <si>
    <t xml:space="preserve">aí </t>
  </si>
  <si>
    <t>Mesterkurzus***</t>
  </si>
  <si>
    <t xml:space="preserve">A zeneművészet elméleti, történeti ismeretei </t>
  </si>
  <si>
    <t>A zeneművészet elméleti, történeti ismeretei</t>
  </si>
  <si>
    <t xml:space="preserve">A zeneművészethez kapcsolódó általános műveltségi elméleti ismeretek </t>
  </si>
  <si>
    <t>Idegen nyelv / Szakmai idegennyelv*</t>
  </si>
  <si>
    <t>ELŐADÓ-MŰVÉSZET ALAPKÉPZÉSI SZAK - SZAXOFON SZAKIRÁNY</t>
  </si>
  <si>
    <t>ZEM-SX-001BA-006BA</t>
  </si>
  <si>
    <t>ZEM-SX-0011BA-0012BA</t>
  </si>
  <si>
    <t>Hangszermetodika</t>
  </si>
  <si>
    <t>ZEM-SX-041BA-044BA</t>
  </si>
  <si>
    <t>ZEM-A-201BA-206BA</t>
  </si>
  <si>
    <t xml:space="preserve">Korrepetíció </t>
  </si>
  <si>
    <t>ZEM-A-701BA-706BA</t>
  </si>
  <si>
    <t xml:space="preserve">Kamarazene </t>
  </si>
  <si>
    <t>ZEM-A-401BA-406BA</t>
  </si>
  <si>
    <t xml:space="preserve">Fúvószenekar </t>
  </si>
  <si>
    <t>ZEM-A-141BA-142BA</t>
  </si>
  <si>
    <t xml:space="preserve">Zongora kötelező </t>
  </si>
  <si>
    <t>♪ ZEM-SX-006BA</t>
  </si>
  <si>
    <t>ZEM-A-301BA-306BA</t>
  </si>
  <si>
    <t xml:space="preserve">Zenekar </t>
  </si>
  <si>
    <r>
      <rPr>
        <sz val="11"/>
        <rFont val="Calibri"/>
        <family val="2"/>
        <charset val="238"/>
        <scheme val="minor"/>
      </rPr>
      <t xml:space="preserve">   ♫</t>
    </r>
    <r>
      <rPr>
        <sz val="9"/>
        <rFont val="Calibri"/>
        <family val="2"/>
        <charset val="238"/>
        <scheme val="minor"/>
      </rPr>
      <t xml:space="preserve">= Egymásra épülő tantárgy. </t>
    </r>
  </si>
  <si>
    <r>
      <rPr>
        <sz val="11"/>
        <rFont val="Calibri"/>
        <family val="2"/>
        <charset val="238"/>
      </rPr>
      <t xml:space="preserve">   ♪</t>
    </r>
    <r>
      <rPr>
        <sz val="9"/>
        <rFont val="Calibri"/>
        <family val="2"/>
        <charset val="238"/>
      </rPr>
      <t xml:space="preserve"> = a megjelölt tantárggyal párhuzamosan vagy azt követően vehető fel</t>
    </r>
  </si>
  <si>
    <t>ZEM-KL-001BA-006BA</t>
  </si>
  <si>
    <t>ZEM-KL-0011BA-0012BA</t>
  </si>
  <si>
    <t>ZEM-KL-041BA-044BA</t>
  </si>
  <si>
    <t>♪ ZEM-KLA-006BA</t>
  </si>
  <si>
    <t>ELŐADÓ-MŰVÉSZET ALAPKÉPZÉSI SZAK - KLASSZIKUS KLARINÉT SZAKIRÁNY</t>
  </si>
  <si>
    <t>ZEM-FG-001BA-006BA</t>
  </si>
  <si>
    <t>ZEM-FG-0011BA--0012BA</t>
  </si>
  <si>
    <t>♪ ZEM-FG-006BA</t>
  </si>
  <si>
    <t>ZEM-FV-001BA-006BA</t>
  </si>
  <si>
    <t>ZEM-FV-0011BA-0012BA</t>
  </si>
  <si>
    <t>♪ ZEM-FV-006BA</t>
  </si>
  <si>
    <t>ZEM-KU-001BA-006BA</t>
  </si>
  <si>
    <t xml:space="preserve">Kürt főtárgy </t>
  </si>
  <si>
    <t>Z1MESK01</t>
  </si>
  <si>
    <t>ZEM-A-301BA-304BA</t>
  </si>
  <si>
    <t>ZEM-A-401BA-405BA</t>
  </si>
  <si>
    <t>ZEM-A-501BA-504BA</t>
  </si>
  <si>
    <t xml:space="preserve">Rézfúvós együttes </t>
  </si>
  <si>
    <t>♪ ZEM-KU-006BA</t>
  </si>
  <si>
    <t>ELŐADÓ-MŰVÉSZET ALAPKÉPZÉSI SZAK - KLASSZIKUS KÜRT SZAKIRÁNY</t>
  </si>
  <si>
    <t>ZEM-TR-001BA-006BA</t>
  </si>
  <si>
    <t>ZEM-A-501BA-506BA</t>
  </si>
  <si>
    <t>♪ ZEM-TR-006BA</t>
  </si>
  <si>
    <t xml:space="preserve"> </t>
  </si>
  <si>
    <t>ZEM-HA-001BA-006BA</t>
  </si>
  <si>
    <t>♪ ZEM-HA-006BA</t>
  </si>
  <si>
    <t>ZEM-TU-001BA-006BA</t>
  </si>
  <si>
    <t>ZEM-TU-0011BA-0012BA</t>
  </si>
  <si>
    <t>♪ ZEM-TU-006BA</t>
  </si>
  <si>
    <t>ZEM-UT-001BA-006BA</t>
  </si>
  <si>
    <t>ZEM-UT-0011BA-0012BA</t>
  </si>
  <si>
    <t>♪ ZEM-UT-006BA</t>
  </si>
  <si>
    <t>ELŐADÓ-MŰVÉSZET ALAPKÉPZÉSI SZAK - KLASSZIKUS TUBA SZAKIRÁNY</t>
  </si>
  <si>
    <t>ELŐADÓ-MŰVÉSZET ALAPKÉPZÉSI SZAK - KLASSZIKUS TROMBITA SZAKIRÁNY</t>
  </si>
  <si>
    <t>ELŐADÓ-MŰVÉSZET ALAPKÉPZÉSI SZAK - KLASSZIKUS FAGOTT SZAKIRÁNY</t>
  </si>
  <si>
    <t>ELŐADÓ-MŰVÉSZET ALAPKÉPZÉSI SZAK - KLASSZIKUS FUVOLA SZAKIRÁNY</t>
  </si>
  <si>
    <t>ELŐADÓ-MŰVÉSZET ALAPKÉPZÉSI SZAK - KLASSZIKUS HARSONA SZAKIRÁNY</t>
  </si>
  <si>
    <t>ELŐADÓ-MŰVÉSZET ALAPKÉPZÉSI SZAK - KLASSZIKUS ÜTŐHANGSZER SZAKIRÁNY</t>
  </si>
  <si>
    <t>ELŐADÓ-MŰVÉSZET ALAPKÉPZÉSI SZAK - KLASSZIKUS GITÁR SZAKIRÁNY</t>
  </si>
  <si>
    <t>ZEM-GI-001BA-006BA</t>
  </si>
  <si>
    <t>ZEM-A-201BA-202BA</t>
  </si>
  <si>
    <t>ZEM-GI-0011BA-0012BA</t>
  </si>
  <si>
    <t>ZEM-GI-301BA-306BA</t>
  </si>
  <si>
    <t>ZEM-GI-021BA-022BA</t>
  </si>
  <si>
    <t>ZEM-GI-041BA-042BA</t>
  </si>
  <si>
    <t>ZEM-GI-051BA-052BA</t>
  </si>
  <si>
    <t>♪ ZEM-GI-006BA</t>
  </si>
  <si>
    <t>Énekkar 1-6</t>
  </si>
  <si>
    <t>Testnevelés 1-2</t>
  </si>
  <si>
    <t>Általános és magyar zenetörténet 1-6</t>
  </si>
  <si>
    <t>Népzene 1-2</t>
  </si>
  <si>
    <t>Művelődéstörténet 1-2</t>
  </si>
  <si>
    <t>Felkészülés a záróvizsga hangversenyre 1-2</t>
  </si>
  <si>
    <t>Fúvószenekar 1-6</t>
  </si>
  <si>
    <t>Hangszermetodika 1-2</t>
  </si>
  <si>
    <t xml:space="preserve"> Idegen nyelv 1-2/ Szakmai idegennyelv 1-2*</t>
  </si>
  <si>
    <t>Kamarazene 1-6</t>
  </si>
  <si>
    <t>Korrepetíció 1-6</t>
  </si>
  <si>
    <t xml:space="preserve">ZEM-A-0041BA--0042BA </t>
  </si>
  <si>
    <t>Műelemzés, analízis 1-2</t>
  </si>
  <si>
    <t>ZEM-A-0061BA-0062A</t>
  </si>
  <si>
    <t>Művészettörténet 1-2</t>
  </si>
  <si>
    <t>Repertoárismeret 1-4</t>
  </si>
  <si>
    <t>Szaxofon főtárgy 1-6</t>
  </si>
  <si>
    <t>Szolfézs 1-5</t>
  </si>
  <si>
    <t>Zeneelmélet 1-5</t>
  </si>
  <si>
    <t xml:space="preserve">Zenekar (Szaxofonegyüttes) 1-6 </t>
  </si>
  <si>
    <t>Zongora kötelező 1-2</t>
  </si>
  <si>
    <t>(Zenei) akusztika 1</t>
  </si>
  <si>
    <t>Idegen nyelv 1-2 / Szakmai idegennyelv 1-2*</t>
  </si>
  <si>
    <t>Rézfúvós együttes 1-4</t>
  </si>
  <si>
    <t>Ütőhangszer főtárgy 1-6</t>
  </si>
  <si>
    <t>Zenekar 1-4</t>
  </si>
  <si>
    <t>Klarinét főtárgy 1-6</t>
  </si>
  <si>
    <t>Zenekar 1-6</t>
  </si>
  <si>
    <t>Rézfúvós együttes 1-6</t>
  </si>
  <si>
    <t>Trombita főtárgy 1-6</t>
  </si>
  <si>
    <t>Német zenei szaknyelv 1-2</t>
  </si>
  <si>
    <t>Olasz zenei szaknyelv 1-2</t>
  </si>
  <si>
    <t>Magánének főtárgy 1-6</t>
  </si>
  <si>
    <t>Énekmetodika 1-2</t>
  </si>
  <si>
    <t>Repertoárismeret 1-2</t>
  </si>
  <si>
    <t>Színpadi beszéd és mozgás 1-4</t>
  </si>
  <si>
    <t>Színészmesterség 1-6</t>
  </si>
  <si>
    <t>Beszédgyakorlat 1-2</t>
  </si>
  <si>
    <t>Kamaraének 1-6</t>
  </si>
  <si>
    <t>Énekkar 1-4</t>
  </si>
  <si>
    <t>Zongora kötelező 1-6</t>
  </si>
  <si>
    <t>Idegen nyelvű előadói gyakorlat 1-4</t>
  </si>
  <si>
    <t>Fagott főtárgy 1-6</t>
  </si>
  <si>
    <t>Consort játék 1-2</t>
  </si>
  <si>
    <t>Continuo játék 1-2</t>
  </si>
  <si>
    <t>Gitár főtárgy 1-6</t>
  </si>
  <si>
    <t>Korrepetíció 1-2</t>
  </si>
  <si>
    <t>Tabulatúra 1-2</t>
  </si>
  <si>
    <t>Zenekar (Gitárzenekar) 1-6</t>
  </si>
  <si>
    <t>Tuba főtárgy 1-6</t>
  </si>
  <si>
    <t>ZEM-HA-0011BA-0012BA</t>
  </si>
  <si>
    <t>Harsona főtárgy 1-6</t>
  </si>
  <si>
    <t>Repertoárismeret1-4</t>
  </si>
  <si>
    <t>Fuvola főtárgy 1-6</t>
  </si>
  <si>
    <t>Főtárgy szeminárium 1-6</t>
  </si>
  <si>
    <t>Zongora főtárgy 1-6</t>
  </si>
  <si>
    <t>Zongorakíséret, lapról játék 1-4</t>
  </si>
  <si>
    <t>ZEM-TR-0011BA-0012BA</t>
  </si>
  <si>
    <t>ZEM-TR-041BA-044BA</t>
  </si>
  <si>
    <t>ZEM-KU-0011BA-0012BA</t>
  </si>
  <si>
    <t>ZEM-KU-041BA-044BA</t>
  </si>
  <si>
    <t xml:space="preserve">   E = előadás v. elmélet</t>
  </si>
  <si>
    <t>összesen:</t>
  </si>
  <si>
    <t>Óra típusa:</t>
  </si>
  <si>
    <t>Gy: gyakorlat</t>
  </si>
  <si>
    <t>Vezényléstechnika (45’/fő) 1-4</t>
  </si>
  <si>
    <t>Énekkari vezénylés 1-4</t>
  </si>
  <si>
    <t>Karirodalom, Repertoárismeret 1-2</t>
  </si>
  <si>
    <t>Az énekkari vezénylés módszertana 1-2</t>
  </si>
  <si>
    <t>Transzponálás és partitúraolvasás</t>
  </si>
  <si>
    <t>Interpretációs gyakorlat, vizsgahangverseny</t>
  </si>
  <si>
    <t>KÓRUSKARNAGY RÉSZISMERETI KÉPZÉS</t>
  </si>
  <si>
    <t>ZEM-A-121BA-122BA / ZEM-A-101BA-102BA</t>
  </si>
  <si>
    <t>ZEM-A-31BA-35BA</t>
  </si>
  <si>
    <t>ZEM-UT-41BA-44BA</t>
  </si>
  <si>
    <t>Fúvószenekar 1-5</t>
  </si>
  <si>
    <t>ZEM-FG-41BA-44BA</t>
  </si>
  <si>
    <t>ZEM-GI-61BA-64BA</t>
  </si>
  <si>
    <t>ZEM-TU-41BA-44BA</t>
  </si>
  <si>
    <t>ZEM-HA-41BA-44BA</t>
  </si>
  <si>
    <t>ZEM-FV-41BA-44BA</t>
  </si>
  <si>
    <t>ZEM-ZG-031BA-034BA</t>
  </si>
  <si>
    <t>ZKN205_1-_2</t>
  </si>
  <si>
    <t>ZKN206_1-_2</t>
  </si>
  <si>
    <t>ZKN201_1-_4</t>
  </si>
  <si>
    <t>ZKN202_1-_4</t>
  </si>
  <si>
    <t>ZKN204_1-_2</t>
  </si>
  <si>
    <t>ZKN203_1-_2</t>
  </si>
  <si>
    <t>Z1MESK01-02</t>
  </si>
  <si>
    <t>♪ ZEM-EN-006BA</t>
  </si>
  <si>
    <t>***Mesterkurzus összkredit értéken belül tetszőleges félév- és kreditfelosztásban teljesíthető. A tantárgyat a TO munkatársai rögzítik az elektronikus tanulmányi rendszerben. A kötelező kreditértéknél több kurzus teljesítése esetén a többlet kredit a szabadon választható kreditértékébe számítható.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</si>
</sst>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B9CA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</cellStyleXfs>
  <cellXfs count="500">
    <xf numFmtId="0" fontId="0" fillId="0" borderId="0" xfId="0"/>
    <xf numFmtId="49" fontId="6" fillId="0" borderId="18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/>
    </xf>
    <xf numFmtId="49" fontId="6" fillId="0" borderId="22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/>
    </xf>
    <xf numFmtId="1" fontId="6" fillId="0" borderId="39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justify"/>
    </xf>
    <xf numFmtId="49" fontId="6" fillId="0" borderId="45" xfId="0" applyNumberFormat="1" applyFont="1" applyBorder="1" applyAlignment="1">
      <alignment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justify"/>
    </xf>
    <xf numFmtId="49" fontId="6" fillId="0" borderId="49" xfId="0" applyNumberFormat="1" applyFont="1" applyBorder="1" applyAlignment="1">
      <alignment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right" vertical="center" shrinkToFit="1"/>
    </xf>
    <xf numFmtId="1" fontId="8" fillId="0" borderId="52" xfId="0" applyNumberFormat="1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/>
    </xf>
    <xf numFmtId="0" fontId="5" fillId="0" borderId="20" xfId="0" applyFont="1" applyBorder="1"/>
    <xf numFmtId="0" fontId="5" fillId="0" borderId="13" xfId="0" applyFont="1" applyBorder="1" applyAlignment="1">
      <alignment horizontal="justify"/>
    </xf>
    <xf numFmtId="49" fontId="6" fillId="0" borderId="34" xfId="0" applyNumberFormat="1" applyFont="1" applyBorder="1" applyAlignment="1">
      <alignment vertical="center" wrapText="1"/>
    </xf>
    <xf numFmtId="0" fontId="9" fillId="0" borderId="0" xfId="0" applyFont="1"/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justify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8" xfId="1" applyNumberFormat="1" applyFont="1" applyBorder="1" applyAlignment="1">
      <alignment horizontal="center" vertical="center" wrapText="1"/>
    </xf>
    <xf numFmtId="1" fontId="6" fillId="0" borderId="24" xfId="1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1" fontId="6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8" fillId="0" borderId="54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vertical="center" wrapText="1"/>
    </xf>
    <xf numFmtId="49" fontId="6" fillId="0" borderId="44" xfId="0" applyNumberFormat="1" applyFont="1" applyBorder="1" applyAlignment="1">
      <alignment vertical="center" wrapText="1"/>
    </xf>
    <xf numFmtId="1" fontId="8" fillId="0" borderId="60" xfId="0" applyNumberFormat="1" applyFont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49" fontId="5" fillId="0" borderId="22" xfId="0" applyNumberFormat="1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8" fillId="2" borderId="28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49" fontId="8" fillId="2" borderId="31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/>
    <xf numFmtId="49" fontId="8" fillId="0" borderId="51" xfId="0" applyNumberFormat="1" applyFont="1" applyBorder="1" applyAlignment="1">
      <alignment horizontal="right" vertical="center" shrinkToFit="1"/>
    </xf>
    <xf numFmtId="1" fontId="8" fillId="0" borderId="52" xfId="0" applyNumberFormat="1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/>
    </xf>
    <xf numFmtId="0" fontId="12" fillId="0" borderId="0" xfId="0" applyFont="1"/>
    <xf numFmtId="49" fontId="6" fillId="0" borderId="18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1" fillId="0" borderId="0" xfId="0" applyFont="1"/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0" fontId="0" fillId="0" borderId="0" xfId="0"/>
    <xf numFmtId="49" fontId="8" fillId="0" borderId="51" xfId="0" applyNumberFormat="1" applyFont="1" applyBorder="1" applyAlignment="1">
      <alignment horizontal="right" vertical="center" shrinkToFit="1"/>
    </xf>
    <xf numFmtId="1" fontId="8" fillId="0" borderId="52" xfId="0" applyNumberFormat="1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49" fontId="8" fillId="0" borderId="51" xfId="2" applyNumberFormat="1" applyFont="1" applyBorder="1" applyAlignment="1">
      <alignment horizontal="right" vertical="center" shrinkToFit="1"/>
    </xf>
    <xf numFmtId="49" fontId="6" fillId="0" borderId="22" xfId="0" applyNumberFormat="1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4" xfId="0" applyNumberFormat="1" applyFont="1" applyBorder="1" applyAlignment="1">
      <alignment horizontal="right" vertical="center" shrinkToFit="1"/>
    </xf>
    <xf numFmtId="0" fontId="14" fillId="0" borderId="0" xfId="0" applyFont="1"/>
    <xf numFmtId="0" fontId="11" fillId="0" borderId="0" xfId="0" applyFont="1"/>
    <xf numFmtId="49" fontId="6" fillId="0" borderId="26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/>
    </xf>
    <xf numFmtId="49" fontId="6" fillId="5" borderId="22" xfId="0" applyNumberFormat="1" applyFont="1" applyFill="1" applyBorder="1" applyAlignment="1">
      <alignment vertical="center" wrapText="1"/>
    </xf>
    <xf numFmtId="49" fontId="6" fillId="5" borderId="18" xfId="0" applyNumberFormat="1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1" fontId="8" fillId="0" borderId="52" xfId="2" applyNumberFormat="1" applyFont="1" applyBorder="1" applyAlignment="1">
      <alignment horizontal="center" vertical="center"/>
    </xf>
    <xf numFmtId="1" fontId="8" fillId="0" borderId="65" xfId="0" applyNumberFormat="1" applyFont="1" applyBorder="1" applyAlignment="1">
      <alignment horizontal="center" vertical="center"/>
    </xf>
    <xf numFmtId="49" fontId="6" fillId="5" borderId="36" xfId="0" applyNumberFormat="1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2" fillId="0" borderId="0" xfId="0" applyFont="1"/>
    <xf numFmtId="0" fontId="9" fillId="0" borderId="0" xfId="0" applyFont="1" applyBorder="1"/>
    <xf numFmtId="1" fontId="6" fillId="0" borderId="21" xfId="1" applyNumberFormat="1" applyFont="1" applyBorder="1" applyAlignment="1">
      <alignment horizontal="center" vertical="center" wrapText="1"/>
    </xf>
    <xf numFmtId="1" fontId="6" fillId="0" borderId="23" xfId="1" applyNumberFormat="1" applyFont="1" applyBorder="1" applyAlignment="1">
      <alignment horizontal="center" vertical="center" wrapText="1"/>
    </xf>
    <xf numFmtId="1" fontId="6" fillId="0" borderId="11" xfId="1" applyNumberFormat="1" applyFont="1" applyBorder="1" applyAlignment="1">
      <alignment horizontal="center" vertical="center" wrapText="1"/>
    </xf>
    <xf numFmtId="1" fontId="8" fillId="0" borderId="60" xfId="2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shrinkToFit="1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2" applyNumberFormat="1" applyFont="1" applyBorder="1" applyAlignment="1">
      <alignment horizontal="right" vertical="center" shrinkToFit="1"/>
    </xf>
    <xf numFmtId="1" fontId="8" fillId="0" borderId="0" xfId="2" applyNumberFormat="1" applyFont="1" applyBorder="1" applyAlignment="1">
      <alignment horizontal="center" vertical="center"/>
    </xf>
    <xf numFmtId="49" fontId="6" fillId="5" borderId="29" xfId="0" applyNumberFormat="1" applyFont="1" applyFill="1" applyBorder="1" applyAlignment="1">
      <alignment vertical="center" wrapText="1"/>
    </xf>
    <xf numFmtId="1" fontId="6" fillId="0" borderId="28" xfId="1" applyNumberFormat="1" applyFont="1" applyBorder="1" applyAlignment="1">
      <alignment horizontal="center" vertical="center" wrapText="1"/>
    </xf>
    <xf numFmtId="1" fontId="6" fillId="0" borderId="30" xfId="1" applyNumberFormat="1" applyFont="1" applyBorder="1" applyAlignment="1">
      <alignment horizontal="center" vertical="center" wrapText="1"/>
    </xf>
    <xf numFmtId="1" fontId="6" fillId="0" borderId="31" xfId="1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 wrapText="1"/>
    </xf>
    <xf numFmtId="1" fontId="6" fillId="0" borderId="71" xfId="0" applyNumberFormat="1" applyFont="1" applyBorder="1" applyAlignment="1">
      <alignment horizontal="center" vertical="center" wrapText="1"/>
    </xf>
    <xf numFmtId="1" fontId="6" fillId="0" borderId="42" xfId="0" applyNumberFormat="1" applyFont="1" applyBorder="1" applyAlignment="1">
      <alignment horizontal="center" vertical="center" wrapText="1"/>
    </xf>
    <xf numFmtId="1" fontId="6" fillId="0" borderId="6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72" xfId="0" applyNumberFormat="1" applyFont="1" applyBorder="1" applyAlignment="1">
      <alignment horizontal="center" vertical="center" wrapText="1"/>
    </xf>
    <xf numFmtId="1" fontId="6" fillId="0" borderId="73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16" fontId="9" fillId="0" borderId="0" xfId="0" applyNumberFormat="1" applyFont="1"/>
    <xf numFmtId="0" fontId="5" fillId="0" borderId="27" xfId="0" applyFont="1" applyBorder="1" applyAlignment="1">
      <alignment horizontal="justify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Border="1" applyAlignment="1">
      <alignment vertical="center" wrapText="1"/>
    </xf>
    <xf numFmtId="1" fontId="6" fillId="0" borderId="50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 wrapText="1"/>
    </xf>
    <xf numFmtId="1" fontId="6" fillId="0" borderId="54" xfId="0" applyNumberFormat="1" applyFont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67" xfId="0" applyNumberFormat="1" applyFont="1" applyBorder="1" applyAlignment="1">
      <alignment horizontal="center" vertical="center" wrapText="1"/>
    </xf>
    <xf numFmtId="1" fontId="6" fillId="0" borderId="70" xfId="0" applyNumberFormat="1" applyFont="1" applyBorder="1" applyAlignment="1">
      <alignment horizontal="center" vertical="center" wrapText="1"/>
    </xf>
    <xf numFmtId="1" fontId="6" fillId="0" borderId="66" xfId="0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justify"/>
    </xf>
    <xf numFmtId="0" fontId="5" fillId="0" borderId="20" xfId="0" applyFont="1" applyBorder="1" applyAlignment="1">
      <alignment horizontal="justify"/>
    </xf>
    <xf numFmtId="0" fontId="9" fillId="0" borderId="33" xfId="0" applyFont="1" applyBorder="1"/>
    <xf numFmtId="0" fontId="5" fillId="0" borderId="12" xfId="0" applyFont="1" applyBorder="1" applyAlignment="1">
      <alignment horizontal="justify"/>
    </xf>
    <xf numFmtId="1" fontId="6" fillId="0" borderId="52" xfId="0" applyNumberFormat="1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1" fontId="6" fillId="0" borderId="69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1" fontId="6" fillId="0" borderId="6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" fontId="6" fillId="0" borderId="74" xfId="0" applyNumberFormat="1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vertical="center" wrapText="1"/>
    </xf>
    <xf numFmtId="1" fontId="6" fillId="0" borderId="75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0" fontId="9" fillId="0" borderId="27" xfId="0" applyFont="1" applyBorder="1"/>
    <xf numFmtId="49" fontId="8" fillId="0" borderId="26" xfId="0" applyNumberFormat="1" applyFont="1" applyBorder="1" applyAlignment="1">
      <alignment horizontal="center" vertical="center" wrapText="1"/>
    </xf>
    <xf numFmtId="0" fontId="9" fillId="0" borderId="16" xfId="0" applyFont="1" applyBorder="1"/>
    <xf numFmtId="49" fontId="5" fillId="0" borderId="33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justify"/>
    </xf>
    <xf numFmtId="1" fontId="8" fillId="0" borderId="60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center" wrapText="1"/>
    </xf>
    <xf numFmtId="0" fontId="11" fillId="0" borderId="2" xfId="0" applyFont="1" applyBorder="1"/>
    <xf numFmtId="0" fontId="9" fillId="0" borderId="12" xfId="0" applyFont="1" applyBorder="1"/>
    <xf numFmtId="49" fontId="6" fillId="0" borderId="12" xfId="0" applyNumberFormat="1" applyFont="1" applyBorder="1" applyAlignment="1">
      <alignment horizontal="center" vertical="center" wrapText="1"/>
    </xf>
    <xf numFmtId="0" fontId="9" fillId="0" borderId="57" xfId="0" applyFont="1" applyBorder="1"/>
    <xf numFmtId="0" fontId="9" fillId="0" borderId="2" xfId="0" applyFont="1" applyBorder="1"/>
    <xf numFmtId="49" fontId="8" fillId="0" borderId="4" xfId="2" applyNumberFormat="1" applyFont="1" applyBorder="1" applyAlignment="1">
      <alignment horizontal="right" vertical="center" shrinkToFit="1"/>
    </xf>
    <xf numFmtId="1" fontId="8" fillId="0" borderId="65" xfId="2" applyNumberFormat="1" applyFont="1" applyBorder="1" applyAlignment="1">
      <alignment horizontal="center" vertical="center"/>
    </xf>
    <xf numFmtId="0" fontId="9" fillId="0" borderId="44" xfId="0" applyFont="1" applyBorder="1"/>
    <xf numFmtId="49" fontId="6" fillId="0" borderId="28" xfId="0" applyNumberFormat="1" applyFont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8" fillId="0" borderId="6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right" vertical="center" wrapText="1"/>
    </xf>
    <xf numFmtId="0" fontId="6" fillId="0" borderId="85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justify" vertical="center"/>
    </xf>
    <xf numFmtId="0" fontId="0" fillId="0" borderId="0" xfId="0" applyFont="1" applyFill="1" applyBorder="1"/>
    <xf numFmtId="0" fontId="6" fillId="0" borderId="89" xfId="0" applyFont="1" applyBorder="1" applyAlignment="1">
      <alignment vertical="center"/>
    </xf>
    <xf numFmtId="0" fontId="6" fillId="0" borderId="57" xfId="0" applyFont="1" applyBorder="1" applyAlignment="1">
      <alignment vertical="center" wrapText="1"/>
    </xf>
    <xf numFmtId="0" fontId="6" fillId="0" borderId="90" xfId="0" applyFont="1" applyBorder="1" applyAlignment="1">
      <alignment horizontal="justify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3" fillId="0" borderId="21" xfId="0" applyFont="1" applyFill="1" applyBorder="1"/>
    <xf numFmtId="0" fontId="23" fillId="0" borderId="23" xfId="0" applyFont="1" applyFill="1" applyBorder="1"/>
    <xf numFmtId="0" fontId="23" fillId="0" borderId="58" xfId="0" applyFont="1" applyFill="1" applyBorder="1"/>
    <xf numFmtId="0" fontId="6" fillId="0" borderId="44" xfId="0" applyFont="1" applyBorder="1" applyAlignment="1">
      <alignment vertical="center" wrapText="1"/>
    </xf>
    <xf numFmtId="0" fontId="6" fillId="0" borderId="80" xfId="0" applyFont="1" applyBorder="1" applyAlignment="1">
      <alignment horizontal="justify" vertical="center"/>
    </xf>
    <xf numFmtId="0" fontId="6" fillId="0" borderId="26" xfId="0" applyFont="1" applyFill="1" applyBorder="1" applyAlignment="1">
      <alignment vertical="center" wrapText="1"/>
    </xf>
    <xf numFmtId="0" fontId="6" fillId="0" borderId="91" xfId="0" applyFont="1" applyBorder="1" applyAlignment="1">
      <alignment horizontal="justify" vertical="center"/>
    </xf>
    <xf numFmtId="0" fontId="6" fillId="0" borderId="12" xfId="0" applyFont="1" applyBorder="1" applyAlignment="1">
      <alignment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/>
    </xf>
    <xf numFmtId="49" fontId="6" fillId="0" borderId="36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justify"/>
    </xf>
    <xf numFmtId="49" fontId="6" fillId="0" borderId="29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justify"/>
    </xf>
    <xf numFmtId="49" fontId="6" fillId="0" borderId="45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justify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/>
    </xf>
    <xf numFmtId="49" fontId="6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1" fontId="6" fillId="0" borderId="38" xfId="1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40" xfId="1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24" xfId="1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5" xfId="1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justify"/>
    </xf>
    <xf numFmtId="49" fontId="6" fillId="0" borderId="0" xfId="0" applyNumberFormat="1" applyFont="1" applyFill="1" applyBorder="1" applyAlignment="1">
      <alignment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0" fontId="6" fillId="0" borderId="74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1" fontId="6" fillId="0" borderId="75" xfId="0" applyNumberFormat="1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1" fontId="6" fillId="0" borderId="56" xfId="0" applyNumberFormat="1" applyFont="1" applyFill="1" applyBorder="1" applyAlignment="1">
      <alignment horizontal="center" vertical="center" wrapText="1"/>
    </xf>
    <xf numFmtId="1" fontId="6" fillId="0" borderId="74" xfId="0" applyNumberFormat="1" applyFont="1" applyFill="1" applyBorder="1" applyAlignment="1">
      <alignment horizontal="center" vertical="center" wrapText="1"/>
    </xf>
    <xf numFmtId="1" fontId="6" fillId="0" borderId="73" xfId="0" applyNumberFormat="1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 wrapText="1"/>
    </xf>
    <xf numFmtId="1" fontId="6" fillId="0" borderId="71" xfId="0" applyNumberFormat="1" applyFont="1" applyFill="1" applyBorder="1" applyAlignment="1">
      <alignment horizontal="center" vertical="center" wrapText="1"/>
    </xf>
    <xf numFmtId="1" fontId="6" fillId="0" borderId="69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1" fontId="6" fillId="0" borderId="15" xfId="1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 wrapText="1"/>
    </xf>
    <xf numFmtId="1" fontId="8" fillId="0" borderId="44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6" fillId="0" borderId="6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/>
    </xf>
    <xf numFmtId="1" fontId="6" fillId="0" borderId="57" xfId="0" applyNumberFormat="1" applyFont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1" fontId="6" fillId="0" borderId="60" xfId="0" applyNumberFormat="1" applyFont="1" applyBorder="1" applyAlignment="1">
      <alignment horizontal="center" vertical="center" wrapText="1"/>
    </xf>
    <xf numFmtId="1" fontId="8" fillId="0" borderId="20" xfId="1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6" fillId="0" borderId="26" xfId="1" applyNumberFormat="1" applyFont="1" applyBorder="1" applyAlignment="1">
      <alignment horizontal="center" vertical="center" wrapText="1"/>
    </xf>
    <xf numFmtId="1" fontId="8" fillId="0" borderId="42" xfId="1" applyNumberFormat="1" applyFont="1" applyBorder="1" applyAlignment="1">
      <alignment horizontal="center" vertical="center"/>
    </xf>
    <xf numFmtId="1" fontId="6" fillId="0" borderId="26" xfId="1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1" fontId="6" fillId="0" borderId="61" xfId="0" applyNumberFormat="1" applyFont="1" applyFill="1" applyBorder="1" applyAlignment="1">
      <alignment horizontal="center" vertical="center" wrapText="1"/>
    </xf>
    <xf numFmtId="1" fontId="6" fillId="0" borderId="33" xfId="1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/>
    </xf>
    <xf numFmtId="1" fontId="8" fillId="0" borderId="20" xfId="1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42" xfId="1" applyNumberFormat="1" applyFont="1" applyFill="1" applyBorder="1" applyAlignment="1">
      <alignment horizontal="center" vertical="center"/>
    </xf>
    <xf numFmtId="1" fontId="6" fillId="5" borderId="26" xfId="0" applyNumberFormat="1" applyFont="1" applyFill="1" applyBorder="1" applyAlignment="1">
      <alignment horizontal="center" vertical="center" wrapText="1"/>
    </xf>
    <xf numFmtId="1" fontId="6" fillId="5" borderId="27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Border="1" applyAlignment="1">
      <alignment horizontal="center" vertical="center"/>
    </xf>
    <xf numFmtId="1" fontId="6" fillId="0" borderId="27" xfId="1" applyNumberFormat="1" applyFont="1" applyBorder="1" applyAlignment="1">
      <alignment horizontal="center" vertical="center" wrapText="1"/>
    </xf>
    <xf numFmtId="1" fontId="8" fillId="0" borderId="64" xfId="1" applyNumberFormat="1" applyFont="1" applyBorder="1" applyAlignment="1">
      <alignment horizontal="center" vertical="center"/>
    </xf>
    <xf numFmtId="1" fontId="6" fillId="0" borderId="42" xfId="1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vertical="center"/>
    </xf>
    <xf numFmtId="0" fontId="9" fillId="0" borderId="60" xfId="0" applyFont="1" applyBorder="1"/>
    <xf numFmtId="0" fontId="5" fillId="0" borderId="27" xfId="0" applyFont="1" applyFill="1" applyBorder="1" applyAlignment="1">
      <alignment horizontal="justify"/>
    </xf>
    <xf numFmtId="0" fontId="5" fillId="0" borderId="33" xfId="0" applyFont="1" applyFill="1" applyBorder="1" applyAlignment="1">
      <alignment horizontal="justify"/>
    </xf>
    <xf numFmtId="49" fontId="8" fillId="0" borderId="60" xfId="0" applyNumberFormat="1" applyFont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justify"/>
    </xf>
    <xf numFmtId="49" fontId="6" fillId="0" borderId="20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1" fontId="6" fillId="0" borderId="63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8" fillId="2" borderId="47" xfId="0" applyNumberFormat="1" applyFont="1" applyFill="1" applyBorder="1" applyAlignment="1">
      <alignment horizontal="center" vertical="center" wrapText="1"/>
    </xf>
    <xf numFmtId="49" fontId="8" fillId="2" borderId="6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6" borderId="77" xfId="0" applyFont="1" applyFill="1" applyBorder="1" applyAlignment="1">
      <alignment horizontal="center" vertical="center" wrapText="1"/>
    </xf>
    <xf numFmtId="0" fontId="1" fillId="6" borderId="78" xfId="0" applyFont="1" applyFill="1" applyBorder="1" applyAlignment="1">
      <alignment horizontal="center" vertical="center" wrapText="1"/>
    </xf>
    <xf numFmtId="0" fontId="1" fillId="6" borderId="96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5" fillId="0" borderId="26" xfId="0" applyFont="1" applyFill="1" applyBorder="1" applyAlignment="1">
      <alignment horizontal="justify" vertical="center"/>
    </xf>
    <xf numFmtId="0" fontId="11" fillId="0" borderId="0" xfId="0" applyFont="1" applyAlignment="1">
      <alignment horizontal="left" wrapText="1"/>
    </xf>
  </cellXfs>
  <cellStyles count="8">
    <cellStyle name="Ezres 2" xfId="3"/>
    <cellStyle name="Ezres 3" xfId="4"/>
    <cellStyle name="Ezres 3 2" xfId="5"/>
    <cellStyle name="Normál" xfId="0" builtinId="0"/>
    <cellStyle name="Normál 2" xfId="1"/>
    <cellStyle name="Normál 3" xfId="6"/>
    <cellStyle name="Normál 3 2" xfId="7"/>
    <cellStyle name="Normá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A16" zoomScaleNormal="100" workbookViewId="0">
      <selection activeCell="A46" sqref="A46:X47"/>
    </sheetView>
  </sheetViews>
  <sheetFormatPr defaultRowHeight="15" x14ac:dyDescent="0.25"/>
  <cols>
    <col min="1" max="1" width="19.140625" customWidth="1"/>
    <col min="2" max="2" width="38.85546875" bestFit="1" customWidth="1"/>
    <col min="3" max="3" width="15" style="77" bestFit="1" customWidth="1"/>
    <col min="4" max="4" width="6.42578125" style="77" customWidth="1"/>
    <col min="5" max="22" width="4.42578125" customWidth="1"/>
    <col min="23" max="23" width="5" bestFit="1" customWidth="1"/>
    <col min="24" max="24" width="4" bestFit="1" customWidth="1"/>
  </cols>
  <sheetData>
    <row r="1" spans="1:26" ht="15" customHeight="1" thickBot="1" x14ac:dyDescent="0.3">
      <c r="A1" s="406" t="s">
        <v>75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</row>
    <row r="2" spans="1:26" ht="15.75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</row>
    <row r="3" spans="1:26" ht="15.75" thickBot="1" x14ac:dyDescent="0.3">
      <c r="A3" s="409" t="s">
        <v>58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  <c r="Z3" t="s">
        <v>141</v>
      </c>
    </row>
    <row r="4" spans="1:26" s="43" customFormat="1" ht="14.45" customHeight="1" x14ac:dyDescent="0.25">
      <c r="A4" s="412" t="s">
        <v>2</v>
      </c>
      <c r="B4" s="414" t="s">
        <v>3</v>
      </c>
      <c r="C4" s="416" t="s">
        <v>4</v>
      </c>
      <c r="D4" s="418" t="s">
        <v>5</v>
      </c>
      <c r="E4" s="420" t="s">
        <v>6</v>
      </c>
      <c r="F4" s="421"/>
      <c r="G4" s="422"/>
      <c r="H4" s="423" t="s">
        <v>7</v>
      </c>
      <c r="I4" s="424"/>
      <c r="J4" s="425"/>
      <c r="K4" s="423" t="s">
        <v>8</v>
      </c>
      <c r="L4" s="424"/>
      <c r="M4" s="425"/>
      <c r="N4" s="423" t="s">
        <v>9</v>
      </c>
      <c r="O4" s="424"/>
      <c r="P4" s="425"/>
      <c r="Q4" s="423" t="s">
        <v>10</v>
      </c>
      <c r="R4" s="424"/>
      <c r="S4" s="425"/>
      <c r="T4" s="423" t="s">
        <v>11</v>
      </c>
      <c r="U4" s="424"/>
      <c r="V4" s="425"/>
      <c r="W4" s="432" t="s">
        <v>12</v>
      </c>
      <c r="X4" s="432" t="s">
        <v>13</v>
      </c>
    </row>
    <row r="5" spans="1:26" s="43" customFormat="1" ht="15.75" thickBot="1" x14ac:dyDescent="0.3">
      <c r="A5" s="413"/>
      <c r="B5" s="415"/>
      <c r="C5" s="417"/>
      <c r="D5" s="419"/>
      <c r="E5" s="93" t="s">
        <v>12</v>
      </c>
      <c r="F5" s="94"/>
      <c r="G5" s="95" t="s">
        <v>13</v>
      </c>
      <c r="H5" s="93" t="s">
        <v>12</v>
      </c>
      <c r="I5" s="94"/>
      <c r="J5" s="95" t="s">
        <v>13</v>
      </c>
      <c r="K5" s="93" t="s">
        <v>12</v>
      </c>
      <c r="L5" s="94"/>
      <c r="M5" s="95" t="s">
        <v>13</v>
      </c>
      <c r="N5" s="93" t="s">
        <v>12</v>
      </c>
      <c r="O5" s="94"/>
      <c r="P5" s="95" t="s">
        <v>13</v>
      </c>
      <c r="Q5" s="93" t="s">
        <v>12</v>
      </c>
      <c r="R5" s="94"/>
      <c r="S5" s="95" t="s">
        <v>13</v>
      </c>
      <c r="T5" s="93" t="s">
        <v>12</v>
      </c>
      <c r="U5" s="94"/>
      <c r="V5" s="95" t="s">
        <v>13</v>
      </c>
      <c r="W5" s="433"/>
      <c r="X5" s="433"/>
    </row>
    <row r="6" spans="1:26" s="43" customFormat="1" ht="15.75" thickBot="1" x14ac:dyDescent="0.3">
      <c r="A6" s="426" t="s">
        <v>97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</row>
    <row r="7" spans="1:26" s="43" customFormat="1" x14ac:dyDescent="0.25">
      <c r="A7" s="40" t="s">
        <v>14</v>
      </c>
      <c r="B7" s="1" t="s">
        <v>167</v>
      </c>
      <c r="C7" s="2" t="s">
        <v>15</v>
      </c>
      <c r="D7" s="2" t="s">
        <v>16</v>
      </c>
      <c r="E7" s="3">
        <v>2</v>
      </c>
      <c r="F7" s="4" t="s">
        <v>17</v>
      </c>
      <c r="G7" s="47">
        <v>3</v>
      </c>
      <c r="H7" s="3">
        <v>2</v>
      </c>
      <c r="I7" s="4" t="s">
        <v>17</v>
      </c>
      <c r="J7" s="47">
        <v>3</v>
      </c>
      <c r="K7" s="3">
        <v>2</v>
      </c>
      <c r="L7" s="4" t="s">
        <v>17</v>
      </c>
      <c r="M7" s="47">
        <v>3</v>
      </c>
      <c r="N7" s="3">
        <v>2</v>
      </c>
      <c r="O7" s="4" t="s">
        <v>17</v>
      </c>
      <c r="P7" s="48">
        <v>3</v>
      </c>
      <c r="Q7" s="3">
        <v>2</v>
      </c>
      <c r="R7" s="4" t="s">
        <v>17</v>
      </c>
      <c r="S7" s="47">
        <v>3</v>
      </c>
      <c r="T7" s="3">
        <v>2</v>
      </c>
      <c r="U7" s="4" t="s">
        <v>17</v>
      </c>
      <c r="V7" s="48">
        <v>3</v>
      </c>
      <c r="W7" s="339">
        <f t="shared" ref="W7:W16" si="0">15*(E7+H7+K7+N7+Q7+T7)</f>
        <v>180</v>
      </c>
      <c r="X7" s="340">
        <f>G7+J7+M7+P7+S7+V7</f>
        <v>18</v>
      </c>
    </row>
    <row r="8" spans="1:26" s="43" customFormat="1" x14ac:dyDescent="0.25">
      <c r="A8" s="5" t="s">
        <v>18</v>
      </c>
      <c r="B8" s="6" t="s">
        <v>168</v>
      </c>
      <c r="C8" s="7" t="s">
        <v>15</v>
      </c>
      <c r="D8" s="7" t="s">
        <v>20</v>
      </c>
      <c r="E8" s="8">
        <v>1</v>
      </c>
      <c r="F8" s="9" t="s">
        <v>21</v>
      </c>
      <c r="G8" s="49">
        <v>1</v>
      </c>
      <c r="H8" s="8">
        <v>1</v>
      </c>
      <c r="I8" s="9" t="s">
        <v>17</v>
      </c>
      <c r="J8" s="49">
        <v>1</v>
      </c>
      <c r="K8" s="8"/>
      <c r="L8" s="9"/>
      <c r="M8" s="49"/>
      <c r="N8" s="8"/>
      <c r="O8" s="9"/>
      <c r="P8" s="50"/>
      <c r="Q8" s="8"/>
      <c r="R8" s="9"/>
      <c r="S8" s="49"/>
      <c r="T8" s="8"/>
      <c r="U8" s="9"/>
      <c r="V8" s="50"/>
      <c r="W8" s="168">
        <f t="shared" si="0"/>
        <v>30</v>
      </c>
      <c r="X8" s="341">
        <f t="shared" ref="X8:X14" si="1">G8+J8+M8+P8+S8+V8</f>
        <v>2</v>
      </c>
    </row>
    <row r="9" spans="1:26" s="43" customFormat="1" x14ac:dyDescent="0.25">
      <c r="A9" s="5" t="s">
        <v>22</v>
      </c>
      <c r="B9" s="6" t="s">
        <v>182</v>
      </c>
      <c r="C9" s="7" t="s">
        <v>15</v>
      </c>
      <c r="D9" s="7" t="s">
        <v>20</v>
      </c>
      <c r="E9" s="8">
        <v>2</v>
      </c>
      <c r="F9" s="9" t="s">
        <v>21</v>
      </c>
      <c r="G9" s="49">
        <v>2</v>
      </c>
      <c r="H9" s="8">
        <v>2</v>
      </c>
      <c r="I9" s="9" t="s">
        <v>17</v>
      </c>
      <c r="J9" s="49">
        <v>2</v>
      </c>
      <c r="K9" s="8">
        <v>1</v>
      </c>
      <c r="L9" s="9" t="s">
        <v>21</v>
      </c>
      <c r="M9" s="49">
        <v>1</v>
      </c>
      <c r="N9" s="8">
        <v>1</v>
      </c>
      <c r="O9" s="9" t="s">
        <v>17</v>
      </c>
      <c r="P9" s="50">
        <v>1</v>
      </c>
      <c r="Q9" s="8">
        <v>1</v>
      </c>
      <c r="R9" s="9" t="s">
        <v>21</v>
      </c>
      <c r="S9" s="50">
        <v>1</v>
      </c>
      <c r="T9" s="8"/>
      <c r="U9" s="9"/>
      <c r="V9" s="50"/>
      <c r="W9" s="168">
        <f t="shared" si="0"/>
        <v>105</v>
      </c>
      <c r="X9" s="341">
        <f t="shared" si="1"/>
        <v>7</v>
      </c>
    </row>
    <row r="10" spans="1:26" s="43" customFormat="1" x14ac:dyDescent="0.25">
      <c r="A10" s="5" t="s">
        <v>238</v>
      </c>
      <c r="B10" s="6" t="s">
        <v>183</v>
      </c>
      <c r="C10" s="7" t="s">
        <v>15</v>
      </c>
      <c r="D10" s="131" t="s">
        <v>20</v>
      </c>
      <c r="E10" s="8">
        <v>2</v>
      </c>
      <c r="F10" s="9" t="s">
        <v>21</v>
      </c>
      <c r="G10" s="49">
        <v>3</v>
      </c>
      <c r="H10" s="8">
        <v>2</v>
      </c>
      <c r="I10" s="9" t="s">
        <v>17</v>
      </c>
      <c r="J10" s="49">
        <v>3</v>
      </c>
      <c r="K10" s="8">
        <v>1</v>
      </c>
      <c r="L10" s="9" t="s">
        <v>21</v>
      </c>
      <c r="M10" s="49">
        <v>2</v>
      </c>
      <c r="N10" s="8">
        <v>1</v>
      </c>
      <c r="O10" s="9" t="s">
        <v>17</v>
      </c>
      <c r="P10" s="50">
        <v>2</v>
      </c>
      <c r="Q10" s="8">
        <v>1</v>
      </c>
      <c r="R10" s="9" t="s">
        <v>21</v>
      </c>
      <c r="S10" s="50">
        <v>2</v>
      </c>
      <c r="T10" s="8"/>
      <c r="U10" s="9"/>
      <c r="V10" s="50"/>
      <c r="W10" s="168">
        <f t="shared" si="0"/>
        <v>105</v>
      </c>
      <c r="X10" s="341">
        <f t="shared" si="1"/>
        <v>12</v>
      </c>
    </row>
    <row r="11" spans="1:26" s="43" customFormat="1" ht="15.75" thickBot="1" x14ac:dyDescent="0.3">
      <c r="A11" s="41" t="s">
        <v>25</v>
      </c>
      <c r="B11" s="42" t="s">
        <v>177</v>
      </c>
      <c r="C11" s="14" t="s">
        <v>15</v>
      </c>
      <c r="D11" s="14" t="s">
        <v>16</v>
      </c>
      <c r="E11" s="15"/>
      <c r="F11" s="16"/>
      <c r="G11" s="51"/>
      <c r="H11" s="15"/>
      <c r="I11" s="16"/>
      <c r="J11" s="51"/>
      <c r="K11" s="15"/>
      <c r="L11" s="16"/>
      <c r="M11" s="51"/>
      <c r="N11" s="15"/>
      <c r="O11" s="16"/>
      <c r="P11" s="52"/>
      <c r="Q11" s="15">
        <v>1</v>
      </c>
      <c r="R11" s="16" t="s">
        <v>21</v>
      </c>
      <c r="S11" s="52">
        <v>1</v>
      </c>
      <c r="T11" s="15">
        <v>2</v>
      </c>
      <c r="U11" s="16" t="s">
        <v>17</v>
      </c>
      <c r="V11" s="52">
        <v>2</v>
      </c>
      <c r="W11" s="185">
        <f t="shared" si="0"/>
        <v>45</v>
      </c>
      <c r="X11" s="342">
        <f t="shared" si="1"/>
        <v>3</v>
      </c>
    </row>
    <row r="12" spans="1:26" s="43" customFormat="1" ht="15" customHeight="1" thickBot="1" x14ac:dyDescent="0.3">
      <c r="A12" s="429" t="s">
        <v>56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</row>
    <row r="13" spans="1:26" s="43" customFormat="1" x14ac:dyDescent="0.25">
      <c r="A13" s="53" t="s">
        <v>27</v>
      </c>
      <c r="B13" s="19" t="s">
        <v>28</v>
      </c>
      <c r="C13" s="19"/>
      <c r="D13" s="17" t="s">
        <v>16</v>
      </c>
      <c r="E13" s="20"/>
      <c r="F13" s="21"/>
      <c r="G13" s="54"/>
      <c r="H13" s="20"/>
      <c r="I13" s="21"/>
      <c r="J13" s="54"/>
      <c r="K13" s="20"/>
      <c r="L13" s="21"/>
      <c r="M13" s="55"/>
      <c r="N13" s="20">
        <v>2</v>
      </c>
      <c r="O13" s="21" t="s">
        <v>17</v>
      </c>
      <c r="P13" s="55">
        <v>2</v>
      </c>
      <c r="Q13" s="20"/>
      <c r="R13" s="21"/>
      <c r="S13" s="54"/>
      <c r="T13" s="20"/>
      <c r="U13" s="21"/>
      <c r="V13" s="55"/>
      <c r="W13" s="343">
        <f t="shared" si="0"/>
        <v>30</v>
      </c>
      <c r="X13" s="341">
        <f t="shared" si="1"/>
        <v>2</v>
      </c>
    </row>
    <row r="14" spans="1:26" s="43" customFormat="1" x14ac:dyDescent="0.25">
      <c r="A14" s="56" t="s">
        <v>29</v>
      </c>
      <c r="B14" s="10" t="s">
        <v>179</v>
      </c>
      <c r="C14" s="7" t="s">
        <v>15</v>
      </c>
      <c r="D14" s="11" t="s">
        <v>16</v>
      </c>
      <c r="E14" s="12"/>
      <c r="F14" s="13"/>
      <c r="G14" s="57"/>
      <c r="H14" s="12"/>
      <c r="I14" s="13"/>
      <c r="J14" s="57"/>
      <c r="K14" s="12">
        <v>2</v>
      </c>
      <c r="L14" s="13" t="s">
        <v>17</v>
      </c>
      <c r="M14" s="58">
        <v>1</v>
      </c>
      <c r="N14" s="12">
        <v>2</v>
      </c>
      <c r="O14" s="13" t="s">
        <v>17</v>
      </c>
      <c r="P14" s="58">
        <v>1</v>
      </c>
      <c r="Q14" s="12"/>
      <c r="R14" s="13"/>
      <c r="S14" s="57"/>
      <c r="T14" s="12"/>
      <c r="U14" s="13"/>
      <c r="V14" s="58"/>
      <c r="W14" s="168">
        <f t="shared" si="0"/>
        <v>60</v>
      </c>
      <c r="X14" s="341">
        <f t="shared" si="1"/>
        <v>2</v>
      </c>
    </row>
    <row r="15" spans="1:26" s="43" customFormat="1" x14ac:dyDescent="0.25">
      <c r="A15" s="56" t="s">
        <v>31</v>
      </c>
      <c r="B15" s="74" t="s">
        <v>169</v>
      </c>
      <c r="C15" s="11" t="str">
        <f>$C$11</f>
        <v>♫</v>
      </c>
      <c r="D15" s="11" t="s">
        <v>16</v>
      </c>
      <c r="E15" s="12"/>
      <c r="F15" s="13"/>
      <c r="G15" s="57"/>
      <c r="H15" s="12"/>
      <c r="I15" s="13"/>
      <c r="J15" s="57"/>
      <c r="K15" s="12"/>
      <c r="L15" s="13"/>
      <c r="M15" s="57"/>
      <c r="N15" s="12"/>
      <c r="O15" s="13"/>
      <c r="P15" s="58"/>
      <c r="Q15" s="12">
        <v>2</v>
      </c>
      <c r="R15" s="13" t="s">
        <v>17</v>
      </c>
      <c r="S15" s="57">
        <v>1</v>
      </c>
      <c r="T15" s="12">
        <v>2</v>
      </c>
      <c r="U15" s="13" t="s">
        <v>17</v>
      </c>
      <c r="V15" s="58">
        <v>1</v>
      </c>
      <c r="W15" s="344">
        <f t="shared" si="0"/>
        <v>60</v>
      </c>
      <c r="X15" s="345">
        <v>2</v>
      </c>
    </row>
    <row r="16" spans="1:26" s="43" customFormat="1" ht="24" thickBot="1" x14ac:dyDescent="0.3">
      <c r="A16" s="25" t="s">
        <v>237</v>
      </c>
      <c r="B16" s="26" t="s">
        <v>187</v>
      </c>
      <c r="C16" s="11" t="s">
        <v>15</v>
      </c>
      <c r="D16" s="11" t="s">
        <v>20</v>
      </c>
      <c r="E16" s="12"/>
      <c r="F16" s="13"/>
      <c r="G16" s="90"/>
      <c r="H16" s="12"/>
      <c r="I16" s="13"/>
      <c r="J16" s="90"/>
      <c r="K16" s="12"/>
      <c r="L16" s="13"/>
      <c r="M16" s="90"/>
      <c r="N16" s="11"/>
      <c r="O16" s="85"/>
      <c r="P16" s="91"/>
      <c r="Q16" s="11">
        <v>4</v>
      </c>
      <c r="R16" s="85" t="s">
        <v>20</v>
      </c>
      <c r="S16" s="90">
        <v>2</v>
      </c>
      <c r="T16" s="28">
        <v>4</v>
      </c>
      <c r="U16" s="85" t="s">
        <v>20</v>
      </c>
      <c r="V16" s="90">
        <v>2</v>
      </c>
      <c r="W16" s="168">
        <f t="shared" si="0"/>
        <v>120</v>
      </c>
      <c r="X16" s="346">
        <f t="shared" ref="X16" si="2">G16+J16+M16+P16+S16+V16</f>
        <v>4</v>
      </c>
    </row>
    <row r="17" spans="1:24" s="43" customFormat="1" ht="15" customHeight="1" thickBot="1" x14ac:dyDescent="0.3">
      <c r="A17" s="430" t="s">
        <v>57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</row>
    <row r="18" spans="1:24" s="43" customFormat="1" x14ac:dyDescent="0.25">
      <c r="A18" s="81" t="s">
        <v>76</v>
      </c>
      <c r="B18" s="6" t="s">
        <v>220</v>
      </c>
      <c r="C18" s="17" t="s">
        <v>15</v>
      </c>
      <c r="D18" s="17" t="s">
        <v>20</v>
      </c>
      <c r="E18" s="7">
        <v>2</v>
      </c>
      <c r="F18" s="82" t="s">
        <v>17</v>
      </c>
      <c r="G18" s="59">
        <v>7</v>
      </c>
      <c r="H18" s="7">
        <v>2</v>
      </c>
      <c r="I18" s="82" t="s">
        <v>17</v>
      </c>
      <c r="J18" s="59">
        <v>7</v>
      </c>
      <c r="K18" s="7">
        <v>2</v>
      </c>
      <c r="L18" s="82" t="s">
        <v>17</v>
      </c>
      <c r="M18" s="59">
        <v>7</v>
      </c>
      <c r="N18" s="7">
        <v>2</v>
      </c>
      <c r="O18" s="82" t="s">
        <v>17</v>
      </c>
      <c r="P18" s="59">
        <v>7</v>
      </c>
      <c r="Q18" s="7">
        <v>2</v>
      </c>
      <c r="R18" s="82" t="s">
        <v>17</v>
      </c>
      <c r="S18" s="59">
        <v>7</v>
      </c>
      <c r="T18" s="7">
        <v>2</v>
      </c>
      <c r="U18" s="82" t="s">
        <v>20</v>
      </c>
      <c r="V18" s="59">
        <v>7</v>
      </c>
      <c r="W18" s="172">
        <f>15*(E18+H18+K18+N18+Q18+T18)</f>
        <v>180</v>
      </c>
      <c r="X18" s="347">
        <f t="shared" ref="X18:X27" si="3">G18+J18+M18+P18+S18+V18</f>
        <v>42</v>
      </c>
    </row>
    <row r="19" spans="1:24" s="43" customFormat="1" x14ac:dyDescent="0.25">
      <c r="A19" s="81" t="s">
        <v>77</v>
      </c>
      <c r="B19" s="6" t="s">
        <v>219</v>
      </c>
      <c r="C19" s="17"/>
      <c r="D19" s="17" t="s">
        <v>20</v>
      </c>
      <c r="E19" s="7">
        <v>1</v>
      </c>
      <c r="F19" s="82" t="s">
        <v>21</v>
      </c>
      <c r="G19" s="59">
        <v>2</v>
      </c>
      <c r="H19" s="7">
        <v>1</v>
      </c>
      <c r="I19" s="82" t="s">
        <v>21</v>
      </c>
      <c r="J19" s="59">
        <v>2</v>
      </c>
      <c r="K19" s="7">
        <v>1</v>
      </c>
      <c r="L19" s="82" t="s">
        <v>21</v>
      </c>
      <c r="M19" s="59">
        <v>2</v>
      </c>
      <c r="N19" s="7">
        <v>1</v>
      </c>
      <c r="O19" s="82" t="s">
        <v>21</v>
      </c>
      <c r="P19" s="59">
        <v>2</v>
      </c>
      <c r="Q19" s="7">
        <v>1</v>
      </c>
      <c r="R19" s="82" t="s">
        <v>21</v>
      </c>
      <c r="S19" s="59">
        <v>2</v>
      </c>
      <c r="T19" s="7">
        <v>1</v>
      </c>
      <c r="U19" s="82" t="s">
        <v>21</v>
      </c>
      <c r="V19" s="59">
        <v>2</v>
      </c>
      <c r="W19" s="172">
        <f t="shared" ref="W19:W22" si="4">15*(E19+H19+K19+N19+Q19+T19)</f>
        <v>90</v>
      </c>
      <c r="X19" s="347">
        <f t="shared" si="3"/>
        <v>12</v>
      </c>
    </row>
    <row r="20" spans="1:24" s="43" customFormat="1" ht="22.5" x14ac:dyDescent="0.25">
      <c r="A20" s="81" t="s">
        <v>78</v>
      </c>
      <c r="B20" s="6" t="s">
        <v>172</v>
      </c>
      <c r="C20" s="17" t="s">
        <v>15</v>
      </c>
      <c r="D20" s="7" t="s">
        <v>16</v>
      </c>
      <c r="E20" s="7">
        <v>1</v>
      </c>
      <c r="F20" s="82" t="s">
        <v>17</v>
      </c>
      <c r="G20" s="59">
        <v>1</v>
      </c>
      <c r="H20" s="7">
        <v>1</v>
      </c>
      <c r="I20" s="82" t="s">
        <v>17</v>
      </c>
      <c r="J20" s="59">
        <v>1</v>
      </c>
      <c r="K20" s="7"/>
      <c r="L20" s="82"/>
      <c r="M20" s="59"/>
      <c r="N20" s="7"/>
      <c r="O20" s="82"/>
      <c r="P20" s="59"/>
      <c r="Q20" s="7"/>
      <c r="R20" s="82"/>
      <c r="S20" s="59"/>
      <c r="T20" s="7"/>
      <c r="U20" s="82"/>
      <c r="V20" s="59"/>
      <c r="W20" s="172">
        <f t="shared" si="4"/>
        <v>30</v>
      </c>
      <c r="X20" s="347">
        <f t="shared" si="3"/>
        <v>2</v>
      </c>
    </row>
    <row r="21" spans="1:24" s="43" customFormat="1" x14ac:dyDescent="0.25">
      <c r="A21" s="81" t="s">
        <v>246</v>
      </c>
      <c r="B21" s="6" t="s">
        <v>180</v>
      </c>
      <c r="C21" s="17" t="s">
        <v>15</v>
      </c>
      <c r="D21" s="7" t="s">
        <v>16</v>
      </c>
      <c r="E21" s="20"/>
      <c r="F21" s="21"/>
      <c r="G21" s="59"/>
      <c r="H21" s="7"/>
      <c r="I21" s="82"/>
      <c r="J21" s="59"/>
      <c r="K21" s="7">
        <v>1</v>
      </c>
      <c r="L21" s="82" t="s">
        <v>17</v>
      </c>
      <c r="M21" s="59">
        <v>1</v>
      </c>
      <c r="N21" s="7">
        <v>1</v>
      </c>
      <c r="O21" s="82" t="s">
        <v>17</v>
      </c>
      <c r="P21" s="59">
        <v>1</v>
      </c>
      <c r="Q21" s="7">
        <v>1</v>
      </c>
      <c r="R21" s="82" t="s">
        <v>17</v>
      </c>
      <c r="S21" s="59">
        <v>1</v>
      </c>
      <c r="T21" s="7">
        <v>1</v>
      </c>
      <c r="U21" s="82" t="s">
        <v>17</v>
      </c>
      <c r="V21" s="59">
        <v>1</v>
      </c>
      <c r="W21" s="172">
        <f t="shared" si="4"/>
        <v>60</v>
      </c>
      <c r="X21" s="347">
        <f t="shared" si="3"/>
        <v>4</v>
      </c>
    </row>
    <row r="22" spans="1:24" s="43" customFormat="1" x14ac:dyDescent="0.25">
      <c r="A22" s="81" t="s">
        <v>79</v>
      </c>
      <c r="B22" s="6" t="s">
        <v>80</v>
      </c>
      <c r="C22" s="7"/>
      <c r="D22" s="7" t="s">
        <v>20</v>
      </c>
      <c r="E22" s="8"/>
      <c r="F22" s="9"/>
      <c r="G22" s="49"/>
      <c r="H22" s="61"/>
      <c r="I22" s="83"/>
      <c r="J22" s="49"/>
      <c r="K22" s="7"/>
      <c r="L22" s="82"/>
      <c r="M22" s="49"/>
      <c r="N22" s="7"/>
      <c r="O22" s="82"/>
      <c r="P22" s="50"/>
      <c r="Q22" s="7"/>
      <c r="R22" s="82"/>
      <c r="S22" s="49"/>
      <c r="T22" s="7"/>
      <c r="U22" s="82"/>
      <c r="V22" s="49">
        <v>4</v>
      </c>
      <c r="W22" s="172">
        <f t="shared" si="4"/>
        <v>0</v>
      </c>
      <c r="X22" s="348">
        <f t="shared" si="3"/>
        <v>4</v>
      </c>
    </row>
    <row r="23" spans="1:24" s="43" customFormat="1" ht="15" customHeight="1" x14ac:dyDescent="0.25">
      <c r="A23" s="81" t="s">
        <v>81</v>
      </c>
      <c r="B23" s="6" t="s">
        <v>174</v>
      </c>
      <c r="C23" s="7"/>
      <c r="D23" s="7" t="s">
        <v>20</v>
      </c>
      <c r="E23" s="8">
        <v>1</v>
      </c>
      <c r="F23" s="9" t="s">
        <v>21</v>
      </c>
      <c r="G23" s="49">
        <v>3</v>
      </c>
      <c r="H23" s="61">
        <v>1</v>
      </c>
      <c r="I23" s="83" t="s">
        <v>21</v>
      </c>
      <c r="J23" s="49">
        <v>3</v>
      </c>
      <c r="K23" s="7">
        <v>1</v>
      </c>
      <c r="L23" s="82" t="s">
        <v>21</v>
      </c>
      <c r="M23" s="49">
        <v>3</v>
      </c>
      <c r="N23" s="7">
        <v>1</v>
      </c>
      <c r="O23" s="82" t="s">
        <v>21</v>
      </c>
      <c r="P23" s="49">
        <v>3</v>
      </c>
      <c r="Q23" s="7">
        <v>1</v>
      </c>
      <c r="R23" s="82" t="s">
        <v>21</v>
      </c>
      <c r="S23" s="49">
        <v>3</v>
      </c>
      <c r="T23" s="7">
        <v>1</v>
      </c>
      <c r="U23" s="82" t="s">
        <v>21</v>
      </c>
      <c r="V23" s="49">
        <v>3</v>
      </c>
      <c r="W23" s="171">
        <f>15*(E23+H23+K23+N23+Q23+T23)</f>
        <v>90</v>
      </c>
      <c r="X23" s="348">
        <f t="shared" si="3"/>
        <v>18</v>
      </c>
    </row>
    <row r="24" spans="1:24" s="43" customFormat="1" ht="15" customHeight="1" x14ac:dyDescent="0.25">
      <c r="A24" s="87" t="s">
        <v>82</v>
      </c>
      <c r="B24" s="6" t="s">
        <v>221</v>
      </c>
      <c r="C24" s="7"/>
      <c r="D24" s="7" t="s">
        <v>20</v>
      </c>
      <c r="E24" s="8"/>
      <c r="F24" s="9"/>
      <c r="G24" s="49"/>
      <c r="H24" s="61"/>
      <c r="I24" s="88"/>
      <c r="J24" s="49"/>
      <c r="K24" s="7">
        <v>1</v>
      </c>
      <c r="L24" s="82" t="s">
        <v>21</v>
      </c>
      <c r="M24" s="49">
        <v>2</v>
      </c>
      <c r="N24" s="7">
        <v>1</v>
      </c>
      <c r="O24" s="82" t="s">
        <v>21</v>
      </c>
      <c r="P24" s="49">
        <v>2</v>
      </c>
      <c r="Q24" s="7">
        <v>1</v>
      </c>
      <c r="R24" s="82" t="s">
        <v>21</v>
      </c>
      <c r="S24" s="49">
        <v>2</v>
      </c>
      <c r="T24" s="7">
        <v>1</v>
      </c>
      <c r="U24" s="82" t="s">
        <v>21</v>
      </c>
      <c r="V24" s="49">
        <v>2</v>
      </c>
      <c r="W24" s="171">
        <f t="shared" ref="W24:W27" si="5">15*(E24+H24+K24+N24+Q24+T24)</f>
        <v>60</v>
      </c>
      <c r="X24" s="348">
        <f t="shared" si="3"/>
        <v>8</v>
      </c>
    </row>
    <row r="25" spans="1:24" s="43" customFormat="1" x14ac:dyDescent="0.25">
      <c r="A25" s="89" t="s">
        <v>83</v>
      </c>
      <c r="B25" s="84" t="s">
        <v>165</v>
      </c>
      <c r="C25" s="7"/>
      <c r="D25" s="7" t="s">
        <v>20</v>
      </c>
      <c r="E25" s="8">
        <v>4</v>
      </c>
      <c r="F25" s="9" t="s">
        <v>21</v>
      </c>
      <c r="G25" s="49">
        <v>2</v>
      </c>
      <c r="H25" s="61">
        <v>4</v>
      </c>
      <c r="I25" s="83" t="s">
        <v>21</v>
      </c>
      <c r="J25" s="49">
        <v>2</v>
      </c>
      <c r="K25" s="7">
        <v>4</v>
      </c>
      <c r="L25" s="82" t="s">
        <v>21</v>
      </c>
      <c r="M25" s="49">
        <v>2</v>
      </c>
      <c r="N25" s="7">
        <v>4</v>
      </c>
      <c r="O25" s="82" t="s">
        <v>21</v>
      </c>
      <c r="P25" s="50">
        <v>2</v>
      </c>
      <c r="Q25" s="7">
        <v>4</v>
      </c>
      <c r="R25" s="82" t="s">
        <v>21</v>
      </c>
      <c r="S25" s="49">
        <v>2</v>
      </c>
      <c r="T25" s="7">
        <v>4</v>
      </c>
      <c r="U25" s="82" t="s">
        <v>21</v>
      </c>
      <c r="V25" s="49">
        <v>2</v>
      </c>
      <c r="W25" s="349">
        <f t="shared" si="5"/>
        <v>360</v>
      </c>
      <c r="X25" s="346">
        <f t="shared" si="3"/>
        <v>12</v>
      </c>
    </row>
    <row r="26" spans="1:24" s="43" customFormat="1" x14ac:dyDescent="0.25">
      <c r="A26" s="89" t="s">
        <v>84</v>
      </c>
      <c r="B26" s="84" t="s">
        <v>85</v>
      </c>
      <c r="C26" s="11"/>
      <c r="D26" s="11" t="s">
        <v>20</v>
      </c>
      <c r="E26" s="12"/>
      <c r="F26" s="13"/>
      <c r="G26" s="90"/>
      <c r="H26" s="61"/>
      <c r="I26" s="88"/>
      <c r="J26" s="90"/>
      <c r="K26" s="7">
        <v>1</v>
      </c>
      <c r="L26" s="82" t="s">
        <v>20</v>
      </c>
      <c r="M26" s="90">
        <v>2</v>
      </c>
      <c r="N26" s="7"/>
      <c r="O26" s="82"/>
      <c r="P26" s="90"/>
      <c r="Q26" s="7"/>
      <c r="R26" s="82"/>
      <c r="S26" s="90"/>
      <c r="T26" s="7"/>
      <c r="U26" s="82"/>
      <c r="V26" s="90"/>
      <c r="W26" s="349">
        <f t="shared" si="5"/>
        <v>15</v>
      </c>
      <c r="X26" s="346">
        <f t="shared" si="3"/>
        <v>2</v>
      </c>
    </row>
    <row r="27" spans="1:24" s="43" customFormat="1" ht="15" customHeight="1" x14ac:dyDescent="0.25">
      <c r="A27" s="89" t="s">
        <v>86</v>
      </c>
      <c r="B27" s="212" t="s">
        <v>87</v>
      </c>
      <c r="C27" s="7"/>
      <c r="D27" s="7" t="s">
        <v>20</v>
      </c>
      <c r="E27" s="8"/>
      <c r="F27" s="9"/>
      <c r="G27" s="149"/>
      <c r="H27" s="7">
        <v>1</v>
      </c>
      <c r="I27" s="82" t="s">
        <v>20</v>
      </c>
      <c r="J27" s="149">
        <v>1</v>
      </c>
      <c r="K27" s="7"/>
      <c r="L27" s="82"/>
      <c r="M27" s="149"/>
      <c r="N27" s="7"/>
      <c r="O27" s="82"/>
      <c r="P27" s="149"/>
      <c r="Q27" s="7"/>
      <c r="R27" s="82"/>
      <c r="S27" s="149"/>
      <c r="T27" s="7"/>
      <c r="U27" s="82"/>
      <c r="V27" s="149"/>
      <c r="W27" s="171">
        <f t="shared" si="5"/>
        <v>15</v>
      </c>
      <c r="X27" s="346">
        <f t="shared" si="3"/>
        <v>1</v>
      </c>
    </row>
    <row r="28" spans="1:24" s="43" customFormat="1" x14ac:dyDescent="0.25">
      <c r="A28" s="22" t="s">
        <v>53</v>
      </c>
      <c r="B28" s="84" t="s">
        <v>166</v>
      </c>
      <c r="C28" s="217"/>
      <c r="D28" s="83" t="s">
        <v>20</v>
      </c>
      <c r="E28" s="274">
        <v>2</v>
      </c>
      <c r="F28" s="234" t="s">
        <v>94</v>
      </c>
      <c r="G28" s="117"/>
      <c r="H28" s="235">
        <v>2</v>
      </c>
      <c r="I28" s="234" t="s">
        <v>94</v>
      </c>
      <c r="J28" s="236"/>
      <c r="K28" s="8"/>
      <c r="L28" s="9"/>
      <c r="M28" s="49"/>
      <c r="N28" s="88"/>
      <c r="O28" s="82"/>
      <c r="P28" s="50"/>
      <c r="Q28" s="61"/>
      <c r="R28" s="82"/>
      <c r="S28" s="49"/>
      <c r="T28" s="88"/>
      <c r="U28" s="82"/>
      <c r="V28" s="50"/>
      <c r="W28" s="168">
        <f>15*(E28+H28+K28+N28+Q28+T28)</f>
        <v>60</v>
      </c>
      <c r="X28" s="346">
        <f>G28+J28+M28+P28+S28+V28</f>
        <v>0</v>
      </c>
    </row>
    <row r="29" spans="1:24" s="43" customFormat="1" ht="15.75" thickBot="1" x14ac:dyDescent="0.3">
      <c r="A29" s="232"/>
      <c r="B29" s="10" t="s">
        <v>52</v>
      </c>
      <c r="C29" s="27"/>
      <c r="D29" s="28"/>
      <c r="E29" s="12"/>
      <c r="F29" s="13"/>
      <c r="G29" s="57">
        <v>4</v>
      </c>
      <c r="H29" s="29"/>
      <c r="I29" s="13"/>
      <c r="J29" s="58">
        <v>5</v>
      </c>
      <c r="K29" s="12"/>
      <c r="L29" s="13"/>
      <c r="M29" s="57">
        <v>4</v>
      </c>
      <c r="N29" s="220"/>
      <c r="O29" s="85"/>
      <c r="P29" s="58">
        <v>4</v>
      </c>
      <c r="Q29" s="233"/>
      <c r="R29" s="85"/>
      <c r="S29" s="57"/>
      <c r="T29" s="220"/>
      <c r="U29" s="85"/>
      <c r="V29" s="58"/>
      <c r="W29" s="344"/>
      <c r="X29" s="345">
        <f>G29+J29+M29+P29+S29+V29</f>
        <v>17</v>
      </c>
    </row>
    <row r="30" spans="1:24" s="43" customFormat="1" ht="15.75" thickBot="1" x14ac:dyDescent="0.3">
      <c r="A30" s="221" t="s">
        <v>48</v>
      </c>
      <c r="B30" s="224" t="s">
        <v>170</v>
      </c>
      <c r="C30" s="372"/>
      <c r="D30" s="204"/>
      <c r="E30" s="205"/>
      <c r="F30" s="195"/>
      <c r="G30" s="193"/>
      <c r="H30" s="194"/>
      <c r="I30" s="195"/>
      <c r="J30" s="206"/>
      <c r="K30" s="205"/>
      <c r="L30" s="195"/>
      <c r="M30" s="193"/>
      <c r="N30" s="373"/>
      <c r="O30" s="374"/>
      <c r="P30" s="206"/>
      <c r="Q30" s="375">
        <v>15</v>
      </c>
      <c r="R30" s="374" t="s">
        <v>20</v>
      </c>
      <c r="S30" s="193">
        <v>3</v>
      </c>
      <c r="T30" s="376">
        <v>15</v>
      </c>
      <c r="U30" s="374" t="s">
        <v>20</v>
      </c>
      <c r="V30" s="206">
        <v>3</v>
      </c>
      <c r="W30" s="365">
        <f>Q30+T30</f>
        <v>30</v>
      </c>
      <c r="X30" s="222">
        <f>G30+J30+M30+P30+S30+V30</f>
        <v>6</v>
      </c>
    </row>
    <row r="31" spans="1:24" s="43" customFormat="1" ht="19.899999999999999" customHeight="1" thickBot="1" x14ac:dyDescent="0.3">
      <c r="A31" s="199"/>
      <c r="B31" s="73" t="s">
        <v>50</v>
      </c>
      <c r="C31" s="487" t="s">
        <v>88</v>
      </c>
      <c r="D31" s="167"/>
      <c r="E31" s="200"/>
      <c r="F31" s="169"/>
      <c r="G31" s="191"/>
      <c r="H31" s="170"/>
      <c r="I31" s="169"/>
      <c r="J31" s="202"/>
      <c r="K31" s="200"/>
      <c r="L31" s="169"/>
      <c r="M31" s="191"/>
      <c r="N31" s="170"/>
      <c r="O31" s="169"/>
      <c r="P31" s="202"/>
      <c r="Q31" s="200"/>
      <c r="R31" s="169"/>
      <c r="S31" s="191"/>
      <c r="T31" s="170"/>
      <c r="U31" s="169" t="s">
        <v>51</v>
      </c>
      <c r="V31" s="191"/>
      <c r="W31" s="371">
        <f t="shared" ref="W31" si="6">15*(E31+H31+K31+N31+Q31+T31)</f>
        <v>0</v>
      </c>
      <c r="X31" s="364">
        <f t="shared" ref="X31" si="7">SUM(G31+J31+M31+P31+S31+V31)</f>
        <v>0</v>
      </c>
    </row>
    <row r="32" spans="1:24" s="43" customFormat="1" ht="15.75" thickBot="1" x14ac:dyDescent="0.3">
      <c r="A32" s="218"/>
      <c r="B32" s="37" t="s">
        <v>55</v>
      </c>
      <c r="C32" s="86"/>
      <c r="D32" s="86"/>
      <c r="E32" s="38">
        <f>SUM(E6:E31)</f>
        <v>18</v>
      </c>
      <c r="F32" s="39"/>
      <c r="G32" s="72">
        <f>SUM(G6:G31)</f>
        <v>28</v>
      </c>
      <c r="H32" s="38">
        <f>SUM(H6:H31)</f>
        <v>19</v>
      </c>
      <c r="I32" s="39"/>
      <c r="J32" s="72">
        <f>SUM(J6:J31)</f>
        <v>30</v>
      </c>
      <c r="K32" s="38">
        <f>SUM(K6:K31)</f>
        <v>17</v>
      </c>
      <c r="L32" s="39"/>
      <c r="M32" s="72">
        <f>SUM(M6:M31)</f>
        <v>30</v>
      </c>
      <c r="N32" s="38">
        <f>SUM(N6:N31)</f>
        <v>18</v>
      </c>
      <c r="O32" s="39"/>
      <c r="P32" s="72">
        <f>SUM(P6:P31)</f>
        <v>30</v>
      </c>
      <c r="Q32" s="38">
        <f>SUM(Q6:Q31)</f>
        <v>36</v>
      </c>
      <c r="R32" s="39"/>
      <c r="S32" s="72">
        <f>SUM(S6:S31)</f>
        <v>30</v>
      </c>
      <c r="T32" s="38">
        <f>SUM(T6:T31)</f>
        <v>35</v>
      </c>
      <c r="U32" s="39"/>
      <c r="V32" s="72">
        <f>SUM(V6:V31)</f>
        <v>32</v>
      </c>
      <c r="W32" s="123">
        <f>SUM(W7:W31)</f>
        <v>1725</v>
      </c>
      <c r="X32" s="350">
        <f>SUM(X7:X31)</f>
        <v>180</v>
      </c>
    </row>
    <row r="34" spans="1:24" x14ac:dyDescent="0.25">
      <c r="A34" s="76" t="s">
        <v>60</v>
      </c>
      <c r="C34"/>
    </row>
    <row r="35" spans="1:24" x14ac:dyDescent="0.25">
      <c r="A35" s="76" t="s">
        <v>61</v>
      </c>
      <c r="C35"/>
      <c r="O35" s="78" t="s">
        <v>62</v>
      </c>
      <c r="P35" s="76"/>
      <c r="T35" s="76" t="s">
        <v>63</v>
      </c>
    </row>
    <row r="36" spans="1:24" x14ac:dyDescent="0.25">
      <c r="A36" s="78" t="s">
        <v>89</v>
      </c>
      <c r="C36"/>
      <c r="D36"/>
      <c r="E36" s="76"/>
      <c r="O36" s="139" t="s">
        <v>226</v>
      </c>
      <c r="P36" s="139"/>
      <c r="Q36" s="139"/>
      <c r="R36" s="139"/>
      <c r="T36" s="76" t="s">
        <v>64</v>
      </c>
    </row>
    <row r="37" spans="1:24" x14ac:dyDescent="0.25">
      <c r="A37" s="78" t="s">
        <v>65</v>
      </c>
      <c r="C37"/>
      <c r="D37"/>
      <c r="E37" s="76"/>
      <c r="O37" s="78" t="s">
        <v>66</v>
      </c>
      <c r="P37" s="78"/>
      <c r="T37" s="78" t="s">
        <v>73</v>
      </c>
    </row>
    <row r="38" spans="1:24" x14ac:dyDescent="0.25">
      <c r="A38" s="78" t="s">
        <v>67</v>
      </c>
      <c r="C38"/>
      <c r="D38"/>
      <c r="E38" s="78"/>
      <c r="O38" s="78"/>
      <c r="P38" s="78"/>
      <c r="T38" s="76" t="s">
        <v>69</v>
      </c>
    </row>
    <row r="39" spans="1:24" x14ac:dyDescent="0.25">
      <c r="A39" s="79" t="s">
        <v>90</v>
      </c>
      <c r="C39"/>
      <c r="D39" s="78"/>
      <c r="E39" s="78"/>
      <c r="J39" s="78"/>
      <c r="K39" s="78"/>
      <c r="L39" s="78"/>
      <c r="M39" s="78"/>
      <c r="N39" s="78"/>
      <c r="P39" s="78"/>
      <c r="T39" s="76"/>
    </row>
    <row r="40" spans="1:24" x14ac:dyDescent="0.25">
      <c r="C40"/>
      <c r="T40" s="76"/>
    </row>
    <row r="41" spans="1:24" x14ac:dyDescent="0.25">
      <c r="A41" s="80" t="s">
        <v>70</v>
      </c>
      <c r="C41"/>
    </row>
    <row r="42" spans="1:24" x14ac:dyDescent="0.25">
      <c r="A42" s="78" t="s">
        <v>91</v>
      </c>
      <c r="C42"/>
      <c r="D42"/>
      <c r="E42" s="78"/>
      <c r="N42" s="76"/>
    </row>
    <row r="43" spans="1:24" x14ac:dyDescent="0.25">
      <c r="A43" s="78" t="s">
        <v>92</v>
      </c>
      <c r="B43" s="78"/>
      <c r="C43" s="78"/>
      <c r="N43" s="76"/>
    </row>
    <row r="44" spans="1:24" x14ac:dyDescent="0.25">
      <c r="A44" s="78" t="s">
        <v>71</v>
      </c>
      <c r="B44" s="78"/>
      <c r="C44" s="78"/>
      <c r="N44" s="78"/>
    </row>
    <row r="45" spans="1:24" x14ac:dyDescent="0.25">
      <c r="A45" s="78" t="s">
        <v>72</v>
      </c>
      <c r="B45" s="78"/>
      <c r="C45" s="78"/>
      <c r="M45" s="78"/>
      <c r="N45" s="78"/>
    </row>
    <row r="46" spans="1:24" x14ac:dyDescent="0.25">
      <c r="A46" s="499" t="s">
        <v>255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</row>
    <row r="47" spans="1:24" x14ac:dyDescent="0.25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</row>
  </sheetData>
  <mergeCells count="19">
    <mergeCell ref="A46:X47"/>
    <mergeCell ref="A6:X6"/>
    <mergeCell ref="A12:X12"/>
    <mergeCell ref="A17:X17"/>
    <mergeCell ref="N4:P4"/>
    <mergeCell ref="Q4:S4"/>
    <mergeCell ref="T4:V4"/>
    <mergeCell ref="W4:W5"/>
    <mergeCell ref="X4:X5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80" orientation="landscape" horizontalDpi="300" verticalDpi="300" r:id="rId1"/>
  <colBreaks count="1" manualBreakCount="1">
    <brk id="2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opLeftCell="A16" zoomScaleNormal="100" workbookViewId="0">
      <selection activeCell="A46" sqref="A46:X47"/>
    </sheetView>
  </sheetViews>
  <sheetFormatPr defaultColWidth="8.85546875" defaultRowHeight="15" x14ac:dyDescent="0.25"/>
  <cols>
    <col min="1" max="1" width="20.28515625" style="43" customWidth="1"/>
    <col min="2" max="2" width="39.140625" style="43" customWidth="1"/>
    <col min="3" max="3" width="15.85546875" style="151" customWidth="1"/>
    <col min="4" max="4" width="6.42578125" style="151" customWidth="1"/>
    <col min="5" max="22" width="4.42578125" style="43" customWidth="1"/>
    <col min="23" max="23" width="5" style="43" bestFit="1" customWidth="1"/>
    <col min="24" max="24" width="4" style="43" bestFit="1" customWidth="1"/>
    <col min="25" max="16384" width="8.85546875" style="43"/>
  </cols>
  <sheetData>
    <row r="1" spans="1:35" ht="15" customHeight="1" thickBot="1" x14ac:dyDescent="0.3">
      <c r="A1" s="406" t="s">
        <v>150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1:35" ht="15.75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5" ht="15.75" thickBot="1" x14ac:dyDescent="0.3">
      <c r="A3" s="409" t="s">
        <v>58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ht="14.45" customHeight="1" x14ac:dyDescent="0.25">
      <c r="A4" s="412" t="s">
        <v>2</v>
      </c>
      <c r="B4" s="414" t="s">
        <v>3</v>
      </c>
      <c r="C4" s="416" t="s">
        <v>4</v>
      </c>
      <c r="D4" s="418" t="s">
        <v>5</v>
      </c>
      <c r="E4" s="420" t="s">
        <v>6</v>
      </c>
      <c r="F4" s="421"/>
      <c r="G4" s="422"/>
      <c r="H4" s="423" t="s">
        <v>7</v>
      </c>
      <c r="I4" s="424"/>
      <c r="J4" s="425"/>
      <c r="K4" s="423" t="s">
        <v>8</v>
      </c>
      <c r="L4" s="424"/>
      <c r="M4" s="425"/>
      <c r="N4" s="423" t="s">
        <v>9</v>
      </c>
      <c r="O4" s="424"/>
      <c r="P4" s="425"/>
      <c r="Q4" s="423" t="s">
        <v>10</v>
      </c>
      <c r="R4" s="424"/>
      <c r="S4" s="425"/>
      <c r="T4" s="423" t="s">
        <v>11</v>
      </c>
      <c r="U4" s="424"/>
      <c r="V4" s="425"/>
      <c r="W4" s="432" t="s">
        <v>12</v>
      </c>
      <c r="X4" s="432" t="s">
        <v>13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ht="15.75" thickBot="1" x14ac:dyDescent="0.3">
      <c r="A5" s="413"/>
      <c r="B5" s="415"/>
      <c r="C5" s="417"/>
      <c r="D5" s="419"/>
      <c r="E5" s="93" t="s">
        <v>12</v>
      </c>
      <c r="F5" s="94"/>
      <c r="G5" s="95" t="s">
        <v>13</v>
      </c>
      <c r="H5" s="93" t="s">
        <v>12</v>
      </c>
      <c r="I5" s="94"/>
      <c r="J5" s="95" t="s">
        <v>13</v>
      </c>
      <c r="K5" s="93" t="s">
        <v>12</v>
      </c>
      <c r="L5" s="94"/>
      <c r="M5" s="95" t="s">
        <v>13</v>
      </c>
      <c r="N5" s="93" t="s">
        <v>12</v>
      </c>
      <c r="O5" s="94"/>
      <c r="P5" s="95" t="s">
        <v>13</v>
      </c>
      <c r="Q5" s="93" t="s">
        <v>12</v>
      </c>
      <c r="R5" s="94"/>
      <c r="S5" s="95" t="s">
        <v>13</v>
      </c>
      <c r="T5" s="93" t="s">
        <v>12</v>
      </c>
      <c r="U5" s="94"/>
      <c r="V5" s="95" t="s">
        <v>13</v>
      </c>
      <c r="W5" s="433"/>
      <c r="X5" s="433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ht="15.75" thickBot="1" x14ac:dyDescent="0.3">
      <c r="A6" s="426" t="s">
        <v>97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x14ac:dyDescent="0.25">
      <c r="A7" s="40" t="s">
        <v>14</v>
      </c>
      <c r="B7" s="1" t="s">
        <v>167</v>
      </c>
      <c r="C7" s="2" t="s">
        <v>15</v>
      </c>
      <c r="D7" s="2" t="s">
        <v>16</v>
      </c>
      <c r="E7" s="3">
        <v>2</v>
      </c>
      <c r="F7" s="4" t="s">
        <v>17</v>
      </c>
      <c r="G7" s="47">
        <v>3</v>
      </c>
      <c r="H7" s="3">
        <v>2</v>
      </c>
      <c r="I7" s="4" t="s">
        <v>17</v>
      </c>
      <c r="J7" s="47">
        <v>3</v>
      </c>
      <c r="K7" s="3">
        <v>2</v>
      </c>
      <c r="L7" s="4" t="s">
        <v>17</v>
      </c>
      <c r="M7" s="47">
        <v>3</v>
      </c>
      <c r="N7" s="3">
        <v>2</v>
      </c>
      <c r="O7" s="4" t="s">
        <v>17</v>
      </c>
      <c r="P7" s="48">
        <v>3</v>
      </c>
      <c r="Q7" s="3">
        <v>2</v>
      </c>
      <c r="R7" s="4" t="s">
        <v>17</v>
      </c>
      <c r="S7" s="47">
        <v>3</v>
      </c>
      <c r="T7" s="3">
        <v>2</v>
      </c>
      <c r="U7" s="4" t="s">
        <v>17</v>
      </c>
      <c r="V7" s="48">
        <v>3</v>
      </c>
      <c r="W7" s="339">
        <f t="shared" ref="W7:W16" si="0">15*(E7+H7+K7+N7+Q7+T7)</f>
        <v>180</v>
      </c>
      <c r="X7" s="340">
        <f>G7+J7+M7+P7+S7+V7</f>
        <v>18</v>
      </c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x14ac:dyDescent="0.25">
      <c r="A8" s="141" t="s">
        <v>18</v>
      </c>
      <c r="B8" s="6" t="s">
        <v>168</v>
      </c>
      <c r="C8" s="7" t="s">
        <v>15</v>
      </c>
      <c r="D8" s="7" t="s">
        <v>20</v>
      </c>
      <c r="E8" s="8">
        <v>1</v>
      </c>
      <c r="F8" s="9" t="s">
        <v>21</v>
      </c>
      <c r="G8" s="49">
        <v>1</v>
      </c>
      <c r="H8" s="8">
        <v>1</v>
      </c>
      <c r="I8" s="9" t="s">
        <v>17</v>
      </c>
      <c r="J8" s="49">
        <v>1</v>
      </c>
      <c r="K8" s="8"/>
      <c r="L8" s="9"/>
      <c r="M8" s="49"/>
      <c r="N8" s="8"/>
      <c r="O8" s="9"/>
      <c r="P8" s="50"/>
      <c r="Q8" s="8"/>
      <c r="R8" s="9"/>
      <c r="S8" s="49"/>
      <c r="T8" s="8"/>
      <c r="U8" s="9"/>
      <c r="V8" s="50"/>
      <c r="W8" s="168">
        <f t="shared" si="0"/>
        <v>30</v>
      </c>
      <c r="X8" s="341">
        <f t="shared" ref="X8:X14" si="1">G8+J8+M8+P8+S8+V8</f>
        <v>2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1:35" x14ac:dyDescent="0.25">
      <c r="A9" s="141" t="s">
        <v>22</v>
      </c>
      <c r="B9" s="6" t="s">
        <v>182</v>
      </c>
      <c r="C9" s="7" t="s">
        <v>15</v>
      </c>
      <c r="D9" s="7" t="s">
        <v>20</v>
      </c>
      <c r="E9" s="8">
        <v>2</v>
      </c>
      <c r="F9" s="9" t="s">
        <v>21</v>
      </c>
      <c r="G9" s="49">
        <v>2</v>
      </c>
      <c r="H9" s="8">
        <v>2</v>
      </c>
      <c r="I9" s="9" t="s">
        <v>17</v>
      </c>
      <c r="J9" s="49">
        <v>2</v>
      </c>
      <c r="K9" s="8">
        <v>1</v>
      </c>
      <c r="L9" s="9" t="s">
        <v>21</v>
      </c>
      <c r="M9" s="49">
        <v>1</v>
      </c>
      <c r="N9" s="8">
        <v>1</v>
      </c>
      <c r="O9" s="9" t="s">
        <v>17</v>
      </c>
      <c r="P9" s="50">
        <v>1</v>
      </c>
      <c r="Q9" s="8">
        <v>1</v>
      </c>
      <c r="R9" s="9" t="s">
        <v>21</v>
      </c>
      <c r="S9" s="50">
        <v>1</v>
      </c>
      <c r="T9" s="8"/>
      <c r="U9" s="9"/>
      <c r="V9" s="50"/>
      <c r="W9" s="168">
        <f t="shared" si="0"/>
        <v>105</v>
      </c>
      <c r="X9" s="341">
        <f t="shared" si="1"/>
        <v>7</v>
      </c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1:35" x14ac:dyDescent="0.25">
      <c r="A10" s="141" t="s">
        <v>238</v>
      </c>
      <c r="B10" s="6" t="s">
        <v>183</v>
      </c>
      <c r="C10" s="7" t="s">
        <v>15</v>
      </c>
      <c r="D10" s="7" t="s">
        <v>20</v>
      </c>
      <c r="E10" s="8">
        <v>2</v>
      </c>
      <c r="F10" s="9" t="s">
        <v>21</v>
      </c>
      <c r="G10" s="49">
        <v>3</v>
      </c>
      <c r="H10" s="8">
        <v>2</v>
      </c>
      <c r="I10" s="9" t="s">
        <v>17</v>
      </c>
      <c r="J10" s="49">
        <v>3</v>
      </c>
      <c r="K10" s="8">
        <v>1</v>
      </c>
      <c r="L10" s="9" t="s">
        <v>21</v>
      </c>
      <c r="M10" s="49">
        <v>2</v>
      </c>
      <c r="N10" s="8">
        <v>1</v>
      </c>
      <c r="O10" s="9" t="s">
        <v>17</v>
      </c>
      <c r="P10" s="50">
        <v>2</v>
      </c>
      <c r="Q10" s="8">
        <v>1</v>
      </c>
      <c r="R10" s="9" t="s">
        <v>21</v>
      </c>
      <c r="S10" s="50">
        <v>2</v>
      </c>
      <c r="T10" s="8"/>
      <c r="U10" s="9"/>
      <c r="V10" s="50"/>
      <c r="W10" s="168">
        <f t="shared" si="0"/>
        <v>105</v>
      </c>
      <c r="X10" s="341">
        <f t="shared" si="1"/>
        <v>12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1:35" ht="15.75" thickBot="1" x14ac:dyDescent="0.3">
      <c r="A11" s="41" t="s">
        <v>25</v>
      </c>
      <c r="B11" s="42" t="s">
        <v>177</v>
      </c>
      <c r="C11" s="14" t="s">
        <v>15</v>
      </c>
      <c r="D11" s="14" t="s">
        <v>16</v>
      </c>
      <c r="E11" s="15"/>
      <c r="F11" s="16"/>
      <c r="G11" s="51"/>
      <c r="H11" s="15"/>
      <c r="I11" s="16"/>
      <c r="J11" s="51"/>
      <c r="K11" s="15"/>
      <c r="L11" s="16"/>
      <c r="M11" s="51"/>
      <c r="N11" s="15"/>
      <c r="O11" s="16"/>
      <c r="P11" s="52"/>
      <c r="Q11" s="15">
        <v>1</v>
      </c>
      <c r="R11" s="16" t="s">
        <v>21</v>
      </c>
      <c r="S11" s="52">
        <v>1</v>
      </c>
      <c r="T11" s="15">
        <v>2</v>
      </c>
      <c r="U11" s="16" t="s">
        <v>17</v>
      </c>
      <c r="V11" s="52">
        <v>2</v>
      </c>
      <c r="W11" s="185">
        <f t="shared" si="0"/>
        <v>45</v>
      </c>
      <c r="X11" s="342">
        <f t="shared" si="1"/>
        <v>3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</row>
    <row r="12" spans="1:35" ht="15" customHeight="1" thickBot="1" x14ac:dyDescent="0.3">
      <c r="A12" s="429" t="s">
        <v>56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1:35" x14ac:dyDescent="0.25">
      <c r="A13" s="53" t="s">
        <v>27</v>
      </c>
      <c r="B13" s="19" t="s">
        <v>28</v>
      </c>
      <c r="C13" s="19"/>
      <c r="D13" s="17" t="s">
        <v>16</v>
      </c>
      <c r="E13" s="20"/>
      <c r="F13" s="21"/>
      <c r="G13" s="54"/>
      <c r="H13" s="20"/>
      <c r="I13" s="21"/>
      <c r="J13" s="54"/>
      <c r="K13" s="20"/>
      <c r="L13" s="21"/>
      <c r="M13" s="55"/>
      <c r="N13" s="20">
        <v>2</v>
      </c>
      <c r="O13" s="21" t="s">
        <v>17</v>
      </c>
      <c r="P13" s="55">
        <v>2</v>
      </c>
      <c r="Q13" s="20"/>
      <c r="R13" s="21"/>
      <c r="S13" s="54"/>
      <c r="T13" s="20"/>
      <c r="U13" s="21"/>
      <c r="V13" s="55"/>
      <c r="W13" s="343">
        <f t="shared" si="0"/>
        <v>30</v>
      </c>
      <c r="X13" s="341">
        <f t="shared" si="1"/>
        <v>2</v>
      </c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</row>
    <row r="14" spans="1:35" x14ac:dyDescent="0.25">
      <c r="A14" s="56" t="s">
        <v>29</v>
      </c>
      <c r="B14" s="10" t="s">
        <v>179</v>
      </c>
      <c r="C14" s="7" t="s">
        <v>15</v>
      </c>
      <c r="D14" s="11" t="s">
        <v>16</v>
      </c>
      <c r="E14" s="12"/>
      <c r="F14" s="13"/>
      <c r="G14" s="57"/>
      <c r="H14" s="12"/>
      <c r="I14" s="13"/>
      <c r="J14" s="57"/>
      <c r="K14" s="12">
        <v>2</v>
      </c>
      <c r="L14" s="13" t="s">
        <v>17</v>
      </c>
      <c r="M14" s="58">
        <v>1</v>
      </c>
      <c r="N14" s="12">
        <v>2</v>
      </c>
      <c r="O14" s="13" t="s">
        <v>17</v>
      </c>
      <c r="P14" s="58">
        <v>1</v>
      </c>
      <c r="Q14" s="12"/>
      <c r="R14" s="13"/>
      <c r="S14" s="57"/>
      <c r="T14" s="12"/>
      <c r="U14" s="13"/>
      <c r="V14" s="58"/>
      <c r="W14" s="168">
        <f t="shared" si="0"/>
        <v>60</v>
      </c>
      <c r="X14" s="341">
        <f t="shared" si="1"/>
        <v>2</v>
      </c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</row>
    <row r="15" spans="1:35" x14ac:dyDescent="0.25">
      <c r="A15" s="56" t="s">
        <v>31</v>
      </c>
      <c r="B15" s="74" t="s">
        <v>169</v>
      </c>
      <c r="C15" s="11" t="str">
        <f>$C$11</f>
        <v>♫</v>
      </c>
      <c r="D15" s="11" t="s">
        <v>16</v>
      </c>
      <c r="E15" s="12"/>
      <c r="F15" s="13"/>
      <c r="G15" s="57"/>
      <c r="H15" s="12"/>
      <c r="I15" s="13"/>
      <c r="J15" s="57"/>
      <c r="K15" s="12"/>
      <c r="L15" s="13"/>
      <c r="M15" s="57"/>
      <c r="N15" s="12"/>
      <c r="O15" s="13"/>
      <c r="P15" s="58"/>
      <c r="Q15" s="12">
        <v>2</v>
      </c>
      <c r="R15" s="13" t="s">
        <v>17</v>
      </c>
      <c r="S15" s="57">
        <v>1</v>
      </c>
      <c r="T15" s="12">
        <v>2</v>
      </c>
      <c r="U15" s="13" t="s">
        <v>17</v>
      </c>
      <c r="V15" s="58">
        <v>1</v>
      </c>
      <c r="W15" s="344">
        <f t="shared" si="0"/>
        <v>60</v>
      </c>
      <c r="X15" s="345">
        <v>2</v>
      </c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ht="29.45" customHeight="1" thickBot="1" x14ac:dyDescent="0.3">
      <c r="A16" s="25" t="s">
        <v>237</v>
      </c>
      <c r="B16" s="26" t="s">
        <v>187</v>
      </c>
      <c r="C16" s="11" t="s">
        <v>15</v>
      </c>
      <c r="D16" s="11" t="s">
        <v>20</v>
      </c>
      <c r="E16" s="12"/>
      <c r="F16" s="13"/>
      <c r="G16" s="90"/>
      <c r="H16" s="12"/>
      <c r="I16" s="13"/>
      <c r="J16" s="90"/>
      <c r="K16" s="12"/>
      <c r="L16" s="13"/>
      <c r="M16" s="90"/>
      <c r="N16" s="11"/>
      <c r="O16" s="85"/>
      <c r="P16" s="91"/>
      <c r="Q16" s="11">
        <v>4</v>
      </c>
      <c r="R16" s="85" t="s">
        <v>20</v>
      </c>
      <c r="S16" s="90">
        <v>2</v>
      </c>
      <c r="T16" s="28">
        <v>4</v>
      </c>
      <c r="U16" s="85" t="s">
        <v>20</v>
      </c>
      <c r="V16" s="90">
        <v>2</v>
      </c>
      <c r="W16" s="168">
        <f t="shared" si="0"/>
        <v>120</v>
      </c>
      <c r="X16" s="346">
        <f t="shared" ref="X16" si="2">G16+J16+M16+P16+S16+V16</f>
        <v>4</v>
      </c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</row>
    <row r="17" spans="1:35" ht="15" customHeight="1" thickBot="1" x14ac:dyDescent="0.3">
      <c r="A17" s="429" t="s">
        <v>57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x14ac:dyDescent="0.25">
      <c r="A18" s="197" t="s">
        <v>144</v>
      </c>
      <c r="B18" s="148" t="s">
        <v>214</v>
      </c>
      <c r="C18" s="17" t="s">
        <v>15</v>
      </c>
      <c r="D18" s="18" t="s">
        <v>20</v>
      </c>
      <c r="E18" s="20">
        <v>2</v>
      </c>
      <c r="F18" s="21" t="s">
        <v>17</v>
      </c>
      <c r="G18" s="157">
        <v>7</v>
      </c>
      <c r="H18" s="3">
        <v>2</v>
      </c>
      <c r="I18" s="4" t="s">
        <v>17</v>
      </c>
      <c r="J18" s="157">
        <v>7</v>
      </c>
      <c r="K18" s="3">
        <v>2</v>
      </c>
      <c r="L18" s="4" t="s">
        <v>17</v>
      </c>
      <c r="M18" s="157">
        <v>7</v>
      </c>
      <c r="N18" s="3">
        <v>2</v>
      </c>
      <c r="O18" s="4" t="s">
        <v>17</v>
      </c>
      <c r="P18" s="157">
        <v>7</v>
      </c>
      <c r="Q18" s="3">
        <v>2</v>
      </c>
      <c r="R18" s="4" t="s">
        <v>17</v>
      </c>
      <c r="S18" s="157">
        <v>7</v>
      </c>
      <c r="T18" s="3">
        <v>2</v>
      </c>
      <c r="U18" s="4" t="s">
        <v>21</v>
      </c>
      <c r="V18" s="157">
        <v>7</v>
      </c>
      <c r="W18" s="168">
        <f>15*(E18+H18+K18+N18+Q18+T18)</f>
        <v>180</v>
      </c>
      <c r="X18" s="341">
        <f t="shared" ref="X18" si="3">SUM(G18+J18+M18+P18+S18+V18)</f>
        <v>42</v>
      </c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x14ac:dyDescent="0.25">
      <c r="A19" s="496" t="s">
        <v>145</v>
      </c>
      <c r="B19" s="6" t="s">
        <v>172</v>
      </c>
      <c r="C19" s="17" t="s">
        <v>15</v>
      </c>
      <c r="D19" s="7" t="s">
        <v>16</v>
      </c>
      <c r="E19" s="20">
        <v>1</v>
      </c>
      <c r="F19" s="21" t="s">
        <v>17</v>
      </c>
      <c r="G19" s="49">
        <v>1</v>
      </c>
      <c r="H19" s="20">
        <v>1</v>
      </c>
      <c r="I19" s="21" t="s">
        <v>17</v>
      </c>
      <c r="J19" s="49">
        <v>1</v>
      </c>
      <c r="K19" s="20"/>
      <c r="L19" s="21"/>
      <c r="M19" s="49"/>
      <c r="N19" s="20"/>
      <c r="O19" s="21"/>
      <c r="P19" s="49"/>
      <c r="Q19" s="20"/>
      <c r="R19" s="21"/>
      <c r="S19" s="49"/>
      <c r="T19" s="20"/>
      <c r="U19" s="21"/>
      <c r="V19" s="49"/>
      <c r="W19" s="168">
        <f t="shared" ref="W19:W31" si="4">15*(E19+H19+K19+N19+Q19+T19)</f>
        <v>30</v>
      </c>
      <c r="X19" s="367">
        <f t="shared" ref="X19:X20" si="5">G19+J19+M19+P19+S19+V19</f>
        <v>2</v>
      </c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</row>
    <row r="20" spans="1:35" x14ac:dyDescent="0.25">
      <c r="A20" s="22" t="s">
        <v>243</v>
      </c>
      <c r="B20" s="6" t="s">
        <v>180</v>
      </c>
      <c r="C20" s="17" t="s">
        <v>15</v>
      </c>
      <c r="D20" s="7" t="s">
        <v>16</v>
      </c>
      <c r="E20" s="20"/>
      <c r="F20" s="21"/>
      <c r="G20" s="49"/>
      <c r="H20" s="20"/>
      <c r="I20" s="21"/>
      <c r="J20" s="49"/>
      <c r="K20" s="20">
        <v>1</v>
      </c>
      <c r="L20" s="21" t="s">
        <v>17</v>
      </c>
      <c r="M20" s="49">
        <v>1</v>
      </c>
      <c r="N20" s="20">
        <v>1</v>
      </c>
      <c r="O20" s="21" t="s">
        <v>17</v>
      </c>
      <c r="P20" s="49">
        <v>1</v>
      </c>
      <c r="Q20" s="20">
        <v>1</v>
      </c>
      <c r="R20" s="21" t="s">
        <v>17</v>
      </c>
      <c r="S20" s="49">
        <v>1</v>
      </c>
      <c r="T20" s="20">
        <v>1</v>
      </c>
      <c r="U20" s="21" t="s">
        <v>17</v>
      </c>
      <c r="V20" s="49">
        <v>1</v>
      </c>
      <c r="W20" s="168">
        <f t="shared" si="4"/>
        <v>60</v>
      </c>
      <c r="X20" s="367">
        <f t="shared" si="5"/>
        <v>4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</row>
    <row r="21" spans="1:35" x14ac:dyDescent="0.25">
      <c r="A21" s="22" t="s">
        <v>105</v>
      </c>
      <c r="B21" s="142" t="s">
        <v>175</v>
      </c>
      <c r="C21" s="19"/>
      <c r="D21" s="7" t="s">
        <v>20</v>
      </c>
      <c r="E21" s="20">
        <v>1</v>
      </c>
      <c r="F21" s="21" t="s">
        <v>21</v>
      </c>
      <c r="G21" s="60">
        <v>1</v>
      </c>
      <c r="H21" s="20">
        <v>1</v>
      </c>
      <c r="I21" s="21" t="s">
        <v>21</v>
      </c>
      <c r="J21" s="60">
        <v>1</v>
      </c>
      <c r="K21" s="20">
        <v>1</v>
      </c>
      <c r="L21" s="21" t="s">
        <v>21</v>
      </c>
      <c r="M21" s="60">
        <v>1</v>
      </c>
      <c r="N21" s="20">
        <v>1</v>
      </c>
      <c r="O21" s="21" t="s">
        <v>21</v>
      </c>
      <c r="P21" s="60">
        <v>1</v>
      </c>
      <c r="Q21" s="20">
        <v>1</v>
      </c>
      <c r="R21" s="21" t="s">
        <v>21</v>
      </c>
      <c r="S21" s="60">
        <v>1</v>
      </c>
      <c r="T21" s="20">
        <v>1</v>
      </c>
      <c r="U21" s="21" t="s">
        <v>21</v>
      </c>
      <c r="V21" s="60">
        <v>1</v>
      </c>
      <c r="W21" s="168">
        <f t="shared" si="4"/>
        <v>90</v>
      </c>
      <c r="X21" s="369">
        <f>SUM(G21+J21+M21+P21+S21+V21)</f>
        <v>6</v>
      </c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</row>
    <row r="22" spans="1:35" x14ac:dyDescent="0.25">
      <c r="A22" s="22" t="s">
        <v>131</v>
      </c>
      <c r="B22" s="142" t="s">
        <v>95</v>
      </c>
      <c r="C22" s="19"/>
      <c r="D22" s="7" t="s">
        <v>20</v>
      </c>
      <c r="E22" s="20"/>
      <c r="F22" s="21"/>
      <c r="G22" s="49"/>
      <c r="H22" s="20"/>
      <c r="I22" s="21"/>
      <c r="J22" s="49"/>
      <c r="K22" s="20"/>
      <c r="L22" s="21"/>
      <c r="M22" s="49"/>
      <c r="N22" s="20"/>
      <c r="O22" s="21"/>
      <c r="P22" s="50"/>
      <c r="Q22" s="20"/>
      <c r="R22" s="21"/>
      <c r="S22" s="49"/>
      <c r="T22" s="20"/>
      <c r="U22" s="21"/>
      <c r="V22" s="49">
        <v>2</v>
      </c>
      <c r="W22" s="388">
        <f t="shared" si="4"/>
        <v>0</v>
      </c>
      <c r="X22" s="369">
        <f>SUM(G22+J22+M22+P22+S22+V22)</f>
        <v>2</v>
      </c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1:35" ht="15" customHeight="1" x14ac:dyDescent="0.25">
      <c r="A23" s="22" t="s">
        <v>132</v>
      </c>
      <c r="B23" s="142" t="s">
        <v>190</v>
      </c>
      <c r="C23" s="6"/>
      <c r="D23" s="7" t="s">
        <v>20</v>
      </c>
      <c r="E23" s="155"/>
      <c r="F23" s="156"/>
      <c r="G23" s="60"/>
      <c r="H23" s="155"/>
      <c r="I23" s="156"/>
      <c r="J23" s="60"/>
      <c r="K23" s="155">
        <v>4</v>
      </c>
      <c r="L23" s="156" t="s">
        <v>21</v>
      </c>
      <c r="M23" s="60">
        <v>4</v>
      </c>
      <c r="N23" s="155">
        <v>4</v>
      </c>
      <c r="O23" s="156" t="s">
        <v>21</v>
      </c>
      <c r="P23" s="60">
        <v>4</v>
      </c>
      <c r="Q23" s="155">
        <v>4</v>
      </c>
      <c r="R23" s="156" t="s">
        <v>21</v>
      </c>
      <c r="S23" s="60">
        <v>4</v>
      </c>
      <c r="T23" s="155">
        <v>4</v>
      </c>
      <c r="U23" s="156" t="s">
        <v>21</v>
      </c>
      <c r="V23" s="60">
        <v>4</v>
      </c>
      <c r="W23" s="368">
        <f t="shared" si="4"/>
        <v>240</v>
      </c>
      <c r="X23" s="369">
        <f>M23+P23+S23+V23</f>
        <v>16</v>
      </c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</row>
    <row r="24" spans="1:35" ht="15" customHeight="1" x14ac:dyDescent="0.25">
      <c r="A24" s="22" t="s">
        <v>81</v>
      </c>
      <c r="B24" s="142" t="s">
        <v>174</v>
      </c>
      <c r="C24" s="6"/>
      <c r="D24" s="7" t="s">
        <v>20</v>
      </c>
      <c r="E24" s="8">
        <v>1</v>
      </c>
      <c r="F24" s="9" t="s">
        <v>21</v>
      </c>
      <c r="G24" s="60">
        <v>3</v>
      </c>
      <c r="H24" s="8">
        <v>1</v>
      </c>
      <c r="I24" s="9" t="s">
        <v>21</v>
      </c>
      <c r="J24" s="60">
        <v>3</v>
      </c>
      <c r="K24" s="8">
        <v>1</v>
      </c>
      <c r="L24" s="9" t="s">
        <v>21</v>
      </c>
      <c r="M24" s="60">
        <v>3</v>
      </c>
      <c r="N24" s="8">
        <v>1</v>
      </c>
      <c r="O24" s="9" t="s">
        <v>21</v>
      </c>
      <c r="P24" s="60">
        <v>3</v>
      </c>
      <c r="Q24" s="8">
        <v>1</v>
      </c>
      <c r="R24" s="9" t="s">
        <v>21</v>
      </c>
      <c r="S24" s="60">
        <v>3</v>
      </c>
      <c r="T24" s="8">
        <v>1</v>
      </c>
      <c r="U24" s="9" t="s">
        <v>21</v>
      </c>
      <c r="V24" s="60">
        <v>3</v>
      </c>
      <c r="W24" s="368">
        <f t="shared" si="4"/>
        <v>90</v>
      </c>
      <c r="X24" s="369">
        <f>G24+J24+M24+P24+S24+V24</f>
        <v>18</v>
      </c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</row>
    <row r="25" spans="1:35" x14ac:dyDescent="0.25">
      <c r="A25" s="22" t="s">
        <v>109</v>
      </c>
      <c r="B25" s="142" t="s">
        <v>171</v>
      </c>
      <c r="C25" s="6"/>
      <c r="D25" s="7" t="s">
        <v>20</v>
      </c>
      <c r="E25" s="8">
        <v>2</v>
      </c>
      <c r="F25" s="9" t="s">
        <v>21</v>
      </c>
      <c r="G25" s="60">
        <v>2</v>
      </c>
      <c r="H25" s="155">
        <v>2</v>
      </c>
      <c r="I25" s="156" t="s">
        <v>21</v>
      </c>
      <c r="J25" s="60">
        <v>2</v>
      </c>
      <c r="K25" s="155">
        <v>2</v>
      </c>
      <c r="L25" s="156" t="s">
        <v>21</v>
      </c>
      <c r="M25" s="60">
        <v>2</v>
      </c>
      <c r="N25" s="155">
        <v>2</v>
      </c>
      <c r="O25" s="156" t="s">
        <v>21</v>
      </c>
      <c r="P25" s="60">
        <v>2</v>
      </c>
      <c r="Q25" s="155">
        <v>2</v>
      </c>
      <c r="R25" s="156" t="s">
        <v>21</v>
      </c>
      <c r="S25" s="60">
        <v>2</v>
      </c>
      <c r="T25" s="155">
        <v>2</v>
      </c>
      <c r="U25" s="156" t="s">
        <v>21</v>
      </c>
      <c r="V25" s="60">
        <v>2</v>
      </c>
      <c r="W25" s="368">
        <f t="shared" si="4"/>
        <v>180</v>
      </c>
      <c r="X25" s="369">
        <f>G25+J25+M25+P25+S25+V25</f>
        <v>12</v>
      </c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</row>
    <row r="26" spans="1:35" x14ac:dyDescent="0.25">
      <c r="A26" s="22" t="s">
        <v>139</v>
      </c>
      <c r="B26" s="142" t="s">
        <v>193</v>
      </c>
      <c r="C26" s="6"/>
      <c r="D26" s="7" t="s">
        <v>20</v>
      </c>
      <c r="E26" s="8">
        <v>2</v>
      </c>
      <c r="F26" s="9" t="s">
        <v>21</v>
      </c>
      <c r="G26" s="60">
        <v>1</v>
      </c>
      <c r="H26" s="155">
        <v>2</v>
      </c>
      <c r="I26" s="156" t="s">
        <v>21</v>
      </c>
      <c r="J26" s="60">
        <v>1</v>
      </c>
      <c r="K26" s="155">
        <v>2</v>
      </c>
      <c r="L26" s="156" t="s">
        <v>21</v>
      </c>
      <c r="M26" s="60">
        <v>1</v>
      </c>
      <c r="N26" s="155">
        <v>2</v>
      </c>
      <c r="O26" s="156" t="s">
        <v>21</v>
      </c>
      <c r="P26" s="60">
        <v>1</v>
      </c>
      <c r="Q26" s="155">
        <v>2</v>
      </c>
      <c r="R26" s="156" t="s">
        <v>21</v>
      </c>
      <c r="S26" s="60">
        <v>1</v>
      </c>
      <c r="T26" s="155">
        <v>2</v>
      </c>
      <c r="U26" s="156" t="s">
        <v>21</v>
      </c>
      <c r="V26" s="60">
        <v>1</v>
      </c>
      <c r="W26" s="368">
        <f t="shared" si="4"/>
        <v>180</v>
      </c>
      <c r="X26" s="369">
        <f>G26+J26+M26+P26+S26+V26</f>
        <v>6</v>
      </c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5" x14ac:dyDescent="0.25">
      <c r="A27" s="22" t="s">
        <v>111</v>
      </c>
      <c r="B27" s="142" t="s">
        <v>185</v>
      </c>
      <c r="C27" s="6"/>
      <c r="D27" s="7" t="s">
        <v>20</v>
      </c>
      <c r="E27" s="7">
        <v>1</v>
      </c>
      <c r="F27" s="82" t="s">
        <v>21</v>
      </c>
      <c r="G27" s="60">
        <v>1</v>
      </c>
      <c r="H27" s="7">
        <v>1</v>
      </c>
      <c r="I27" s="82" t="s">
        <v>21</v>
      </c>
      <c r="J27" s="60">
        <v>1</v>
      </c>
      <c r="K27" s="7"/>
      <c r="L27" s="82"/>
      <c r="M27" s="60"/>
      <c r="N27" s="7"/>
      <c r="O27" s="82"/>
      <c r="P27" s="60"/>
      <c r="Q27" s="7"/>
      <c r="R27" s="82"/>
      <c r="S27" s="60"/>
      <c r="T27" s="7"/>
      <c r="U27" s="82"/>
      <c r="V27" s="60"/>
      <c r="W27" s="368">
        <f t="shared" si="4"/>
        <v>30</v>
      </c>
      <c r="X27" s="369">
        <f>G27+J27+M27+P27+S27+V27</f>
        <v>2</v>
      </c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</row>
    <row r="28" spans="1:35" x14ac:dyDescent="0.25">
      <c r="A28" s="22" t="s">
        <v>53</v>
      </c>
      <c r="B28" s="84" t="s">
        <v>166</v>
      </c>
      <c r="C28" s="217"/>
      <c r="D28" s="83" t="s">
        <v>20</v>
      </c>
      <c r="E28" s="274">
        <v>2</v>
      </c>
      <c r="F28" s="234" t="s">
        <v>94</v>
      </c>
      <c r="G28" s="117"/>
      <c r="H28" s="235">
        <v>2</v>
      </c>
      <c r="I28" s="234" t="s">
        <v>94</v>
      </c>
      <c r="J28" s="236"/>
      <c r="K28" s="8"/>
      <c r="L28" s="9"/>
      <c r="M28" s="49"/>
      <c r="N28" s="88"/>
      <c r="O28" s="82"/>
      <c r="P28" s="50"/>
      <c r="Q28" s="61"/>
      <c r="R28" s="82"/>
      <c r="S28" s="49"/>
      <c r="T28" s="88"/>
      <c r="U28" s="82"/>
      <c r="V28" s="50"/>
      <c r="W28" s="168">
        <f t="shared" ref="W28:W29" si="6">15*(E28+H28+K28+N28+Q28+T28)</f>
        <v>60</v>
      </c>
      <c r="X28" s="346">
        <f>G28+J28+M28+P28+S28+V28</f>
        <v>0</v>
      </c>
    </row>
    <row r="29" spans="1:35" ht="15.75" thickBot="1" x14ac:dyDescent="0.3">
      <c r="A29" s="228"/>
      <c r="B29" s="207" t="s">
        <v>52</v>
      </c>
      <c r="C29" s="223"/>
      <c r="D29" s="208"/>
      <c r="E29" s="209"/>
      <c r="F29" s="178"/>
      <c r="G29" s="213">
        <v>4</v>
      </c>
      <c r="H29" s="177"/>
      <c r="I29" s="178"/>
      <c r="J29" s="214">
        <v>4</v>
      </c>
      <c r="K29" s="209"/>
      <c r="L29" s="178"/>
      <c r="M29" s="213">
        <v>3</v>
      </c>
      <c r="N29" s="211"/>
      <c r="O29" s="210"/>
      <c r="P29" s="214">
        <v>1</v>
      </c>
      <c r="Q29" s="215"/>
      <c r="R29" s="210"/>
      <c r="S29" s="213"/>
      <c r="T29" s="211"/>
      <c r="U29" s="210"/>
      <c r="V29" s="214"/>
      <c r="W29" s="359">
        <f t="shared" si="6"/>
        <v>0</v>
      </c>
      <c r="X29" s="390">
        <f>SUM(G29+J29+M29+P29+S29+V29)</f>
        <v>12</v>
      </c>
    </row>
    <row r="30" spans="1:35" x14ac:dyDescent="0.25">
      <c r="A30" s="197" t="s">
        <v>48</v>
      </c>
      <c r="B30" s="66" t="s">
        <v>170</v>
      </c>
      <c r="C30" s="67"/>
      <c r="D30" s="68"/>
      <c r="E30" s="3"/>
      <c r="F30" s="4"/>
      <c r="G30" s="47"/>
      <c r="H30" s="69"/>
      <c r="I30" s="4"/>
      <c r="J30" s="48"/>
      <c r="K30" s="3"/>
      <c r="L30" s="4"/>
      <c r="M30" s="47"/>
      <c r="N30" s="70"/>
      <c r="O30" s="71"/>
      <c r="P30" s="48"/>
      <c r="Q30" s="337">
        <v>15</v>
      </c>
      <c r="R30" s="71" t="s">
        <v>20</v>
      </c>
      <c r="S30" s="47">
        <v>3</v>
      </c>
      <c r="T30" s="338">
        <v>15</v>
      </c>
      <c r="U30" s="71" t="s">
        <v>20</v>
      </c>
      <c r="V30" s="48">
        <v>3</v>
      </c>
      <c r="W30" s="339">
        <f>Q30+T30</f>
        <v>30</v>
      </c>
      <c r="X30" s="340">
        <v>6</v>
      </c>
    </row>
    <row r="31" spans="1:35" ht="15.75" thickBot="1" x14ac:dyDescent="0.3">
      <c r="A31" s="30"/>
      <c r="B31" s="31" t="s">
        <v>50</v>
      </c>
      <c r="C31" s="96" t="s">
        <v>146</v>
      </c>
      <c r="D31" s="33"/>
      <c r="E31" s="15"/>
      <c r="F31" s="16"/>
      <c r="G31" s="51"/>
      <c r="H31" s="184"/>
      <c r="I31" s="16"/>
      <c r="J31" s="52"/>
      <c r="K31" s="15"/>
      <c r="L31" s="16"/>
      <c r="M31" s="51"/>
      <c r="N31" s="184"/>
      <c r="O31" s="16"/>
      <c r="P31" s="52"/>
      <c r="Q31" s="15"/>
      <c r="R31" s="16"/>
      <c r="S31" s="51"/>
      <c r="T31" s="184"/>
      <c r="U31" s="16" t="s">
        <v>51</v>
      </c>
      <c r="V31" s="52">
        <v>0</v>
      </c>
      <c r="W31" s="185">
        <f t="shared" si="4"/>
        <v>0</v>
      </c>
      <c r="X31" s="342">
        <f t="shared" ref="X31" si="7">SUM(G31+J31+M31+P31+S31+V31)</f>
        <v>0</v>
      </c>
    </row>
    <row r="32" spans="1:35" ht="15.75" thickBot="1" x14ac:dyDescent="0.3">
      <c r="A32" s="226"/>
      <c r="B32" s="122" t="s">
        <v>55</v>
      </c>
      <c r="C32" s="122"/>
      <c r="D32" s="122"/>
      <c r="E32" s="123">
        <f>SUM(E7:E31)</f>
        <v>19</v>
      </c>
      <c r="F32" s="123"/>
      <c r="G32" s="123">
        <f>SUM(G7:G31)</f>
        <v>29</v>
      </c>
      <c r="H32" s="123">
        <f>SUM(H7:H31)</f>
        <v>19</v>
      </c>
      <c r="I32" s="123"/>
      <c r="J32" s="123">
        <f>SUM(J7:J31)</f>
        <v>29</v>
      </c>
      <c r="K32" s="123">
        <f>SUM(K7:K31)</f>
        <v>19</v>
      </c>
      <c r="L32" s="123"/>
      <c r="M32" s="123">
        <f>SUM(M7:M31)</f>
        <v>29</v>
      </c>
      <c r="N32" s="123">
        <f>SUM(N7:N31)</f>
        <v>21</v>
      </c>
      <c r="O32" s="123"/>
      <c r="P32" s="123">
        <f>SUM(P7:P31)</f>
        <v>29</v>
      </c>
      <c r="Q32" s="123">
        <f>SUM(Q7:Q31)</f>
        <v>39</v>
      </c>
      <c r="R32" s="123"/>
      <c r="S32" s="123">
        <f>SUM(S7:S31)</f>
        <v>32</v>
      </c>
      <c r="T32" s="123">
        <f>SUM(T7:T31)</f>
        <v>38</v>
      </c>
      <c r="U32" s="123"/>
      <c r="V32" s="123">
        <f>SUM(V7:V31)</f>
        <v>32</v>
      </c>
      <c r="W32" s="123">
        <f>SUM(W7:W31)</f>
        <v>1905</v>
      </c>
      <c r="X32" s="75">
        <f>SUM(X7:X31)</f>
        <v>180</v>
      </c>
    </row>
    <row r="33" spans="1:24" x14ac:dyDescent="0.25">
      <c r="B33" s="159"/>
      <c r="C33" s="159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</row>
    <row r="34" spans="1:24" x14ac:dyDescent="0.25">
      <c r="A34" s="139" t="s">
        <v>60</v>
      </c>
      <c r="C34" s="43"/>
    </row>
    <row r="35" spans="1:24" x14ac:dyDescent="0.25">
      <c r="A35" s="139" t="s">
        <v>61</v>
      </c>
      <c r="C35" s="43"/>
      <c r="O35" s="139" t="s">
        <v>62</v>
      </c>
      <c r="P35" s="139"/>
      <c r="T35" s="139" t="s">
        <v>63</v>
      </c>
    </row>
    <row r="36" spans="1:24" x14ac:dyDescent="0.25">
      <c r="A36" s="139" t="s">
        <v>116</v>
      </c>
      <c r="C36" s="43"/>
      <c r="D36" s="43"/>
      <c r="E36" s="139"/>
      <c r="O36" s="139" t="s">
        <v>226</v>
      </c>
      <c r="P36" s="139"/>
      <c r="Q36" s="139"/>
      <c r="R36" s="139"/>
      <c r="T36" s="139" t="s">
        <v>64</v>
      </c>
    </row>
    <row r="37" spans="1:24" x14ac:dyDescent="0.25">
      <c r="A37" s="139" t="s">
        <v>65</v>
      </c>
      <c r="C37" s="43"/>
      <c r="D37" s="43"/>
      <c r="E37" s="139"/>
      <c r="O37" s="139" t="s">
        <v>66</v>
      </c>
      <c r="P37" s="139"/>
      <c r="T37" s="139" t="s">
        <v>73</v>
      </c>
    </row>
    <row r="38" spans="1:24" x14ac:dyDescent="0.25">
      <c r="A38" s="139" t="s">
        <v>67</v>
      </c>
      <c r="C38" s="43"/>
      <c r="D38" s="43"/>
      <c r="E38" s="139"/>
      <c r="O38" s="139"/>
      <c r="P38" s="139"/>
      <c r="T38" s="139" t="s">
        <v>69</v>
      </c>
    </row>
    <row r="39" spans="1:24" x14ac:dyDescent="0.25">
      <c r="A39" s="152" t="s">
        <v>117</v>
      </c>
      <c r="C39" s="43"/>
      <c r="D39" s="139"/>
      <c r="E39" s="139"/>
      <c r="J39" s="139"/>
      <c r="K39" s="139"/>
      <c r="L39" s="139"/>
      <c r="M39" s="139"/>
      <c r="N39" s="139"/>
      <c r="P39" s="139"/>
      <c r="T39" s="139"/>
    </row>
    <row r="40" spans="1:24" x14ac:dyDescent="0.25">
      <c r="C40" s="43"/>
      <c r="T40" s="139"/>
    </row>
    <row r="41" spans="1:24" x14ac:dyDescent="0.25">
      <c r="A41" s="153" t="s">
        <v>70</v>
      </c>
      <c r="C41" s="43"/>
    </row>
    <row r="42" spans="1:24" x14ac:dyDescent="0.25">
      <c r="A42" s="139" t="s">
        <v>91</v>
      </c>
      <c r="C42" s="43"/>
      <c r="D42" s="43"/>
      <c r="E42" s="139"/>
      <c r="N42" s="139"/>
    </row>
    <row r="43" spans="1:24" x14ac:dyDescent="0.25">
      <c r="A43" s="139" t="s">
        <v>92</v>
      </c>
      <c r="B43" s="139"/>
      <c r="C43" s="139"/>
      <c r="N43" s="139"/>
    </row>
    <row r="44" spans="1:24" x14ac:dyDescent="0.25">
      <c r="A44" s="139" t="s">
        <v>71</v>
      </c>
      <c r="B44" s="139"/>
      <c r="C44" s="139"/>
      <c r="N44" s="139"/>
    </row>
    <row r="45" spans="1:24" x14ac:dyDescent="0.25">
      <c r="A45" s="139" t="s">
        <v>72</v>
      </c>
      <c r="B45" s="139"/>
      <c r="C45" s="139"/>
      <c r="M45" s="139"/>
      <c r="N45" s="139"/>
    </row>
    <row r="46" spans="1:24" ht="15" customHeight="1" x14ac:dyDescent="0.25">
      <c r="A46" s="499" t="s">
        <v>255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</row>
    <row r="47" spans="1:24" x14ac:dyDescent="0.25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</row>
    <row r="48" spans="1:24" x14ac:dyDescent="0.25">
      <c r="A48" s="139"/>
    </row>
  </sheetData>
  <mergeCells count="19">
    <mergeCell ref="A46:X47"/>
    <mergeCell ref="A12:X12"/>
    <mergeCell ref="A17:X17"/>
    <mergeCell ref="N4:P4"/>
    <mergeCell ref="Q4:S4"/>
    <mergeCell ref="T4:V4"/>
    <mergeCell ref="W4:W5"/>
    <mergeCell ref="X4:X5"/>
    <mergeCell ref="A6:X6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77" orientation="landscape" horizontalDpi="300" verticalDpi="300" r:id="rId1"/>
  <rowBreaks count="1" manualBreakCount="1">
    <brk id="3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opLeftCell="A19" zoomScaleNormal="100" workbookViewId="0">
      <selection activeCell="A46" sqref="A46:X47"/>
    </sheetView>
  </sheetViews>
  <sheetFormatPr defaultColWidth="8.85546875" defaultRowHeight="15" x14ac:dyDescent="0.25"/>
  <cols>
    <col min="1" max="1" width="19.140625" style="43" customWidth="1"/>
    <col min="2" max="2" width="39.28515625" style="43" customWidth="1"/>
    <col min="3" max="3" width="15.7109375" style="151" customWidth="1"/>
    <col min="4" max="4" width="6.42578125" style="151" customWidth="1"/>
    <col min="5" max="22" width="4.42578125" style="43" customWidth="1"/>
    <col min="23" max="23" width="5" style="43" bestFit="1" customWidth="1"/>
    <col min="24" max="24" width="4" style="43" bestFit="1" customWidth="1"/>
    <col min="25" max="16384" width="8.85546875" style="43"/>
  </cols>
  <sheetData>
    <row r="1" spans="1:35" ht="15" customHeight="1" thickBot="1" x14ac:dyDescent="0.3">
      <c r="A1" s="406" t="s">
        <v>155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1:35" ht="15.75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5" ht="15.75" thickBot="1" x14ac:dyDescent="0.3">
      <c r="A3" s="409" t="s">
        <v>58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ht="14.45" customHeight="1" x14ac:dyDescent="0.25">
      <c r="A4" s="412" t="s">
        <v>2</v>
      </c>
      <c r="B4" s="414" t="s">
        <v>3</v>
      </c>
      <c r="C4" s="416" t="s">
        <v>4</v>
      </c>
      <c r="D4" s="418" t="s">
        <v>5</v>
      </c>
      <c r="E4" s="420" t="s">
        <v>6</v>
      </c>
      <c r="F4" s="421"/>
      <c r="G4" s="422"/>
      <c r="H4" s="423" t="s">
        <v>7</v>
      </c>
      <c r="I4" s="424"/>
      <c r="J4" s="425"/>
      <c r="K4" s="423" t="s">
        <v>8</v>
      </c>
      <c r="L4" s="424"/>
      <c r="M4" s="425"/>
      <c r="N4" s="423" t="s">
        <v>9</v>
      </c>
      <c r="O4" s="424"/>
      <c r="P4" s="425"/>
      <c r="Q4" s="423" t="s">
        <v>10</v>
      </c>
      <c r="R4" s="424"/>
      <c r="S4" s="425"/>
      <c r="T4" s="423" t="s">
        <v>11</v>
      </c>
      <c r="U4" s="424"/>
      <c r="V4" s="425"/>
      <c r="W4" s="432" t="s">
        <v>12</v>
      </c>
      <c r="X4" s="432" t="s">
        <v>13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ht="15.75" thickBot="1" x14ac:dyDescent="0.3">
      <c r="A5" s="413"/>
      <c r="B5" s="415"/>
      <c r="C5" s="417"/>
      <c r="D5" s="419"/>
      <c r="E5" s="93" t="s">
        <v>12</v>
      </c>
      <c r="F5" s="94"/>
      <c r="G5" s="95" t="s">
        <v>13</v>
      </c>
      <c r="H5" s="93" t="s">
        <v>12</v>
      </c>
      <c r="I5" s="94"/>
      <c r="J5" s="95" t="s">
        <v>13</v>
      </c>
      <c r="K5" s="93" t="s">
        <v>12</v>
      </c>
      <c r="L5" s="94"/>
      <c r="M5" s="95" t="s">
        <v>13</v>
      </c>
      <c r="N5" s="93" t="s">
        <v>12</v>
      </c>
      <c r="O5" s="94"/>
      <c r="P5" s="95" t="s">
        <v>13</v>
      </c>
      <c r="Q5" s="93" t="s">
        <v>12</v>
      </c>
      <c r="R5" s="94"/>
      <c r="S5" s="95" t="s">
        <v>13</v>
      </c>
      <c r="T5" s="93" t="s">
        <v>12</v>
      </c>
      <c r="U5" s="94"/>
      <c r="V5" s="95" t="s">
        <v>13</v>
      </c>
      <c r="W5" s="433"/>
      <c r="X5" s="433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ht="15.75" thickBot="1" x14ac:dyDescent="0.3">
      <c r="A6" s="426" t="s">
        <v>97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x14ac:dyDescent="0.25">
      <c r="A7" s="40" t="s">
        <v>14</v>
      </c>
      <c r="B7" s="1" t="s">
        <v>167</v>
      </c>
      <c r="C7" s="2" t="s">
        <v>15</v>
      </c>
      <c r="D7" s="2" t="s">
        <v>16</v>
      </c>
      <c r="E7" s="3">
        <v>2</v>
      </c>
      <c r="F7" s="4" t="s">
        <v>17</v>
      </c>
      <c r="G7" s="47">
        <v>3</v>
      </c>
      <c r="H7" s="3">
        <v>2</v>
      </c>
      <c r="I7" s="4" t="s">
        <v>17</v>
      </c>
      <c r="J7" s="47">
        <v>3</v>
      </c>
      <c r="K7" s="3">
        <v>2</v>
      </c>
      <c r="L7" s="4" t="s">
        <v>17</v>
      </c>
      <c r="M7" s="47">
        <v>3</v>
      </c>
      <c r="N7" s="3">
        <v>2</v>
      </c>
      <c r="O7" s="4" t="s">
        <v>17</v>
      </c>
      <c r="P7" s="48">
        <v>3</v>
      </c>
      <c r="Q7" s="3">
        <v>2</v>
      </c>
      <c r="R7" s="4" t="s">
        <v>17</v>
      </c>
      <c r="S7" s="47">
        <v>3</v>
      </c>
      <c r="T7" s="3">
        <v>2</v>
      </c>
      <c r="U7" s="4" t="s">
        <v>17</v>
      </c>
      <c r="V7" s="48">
        <v>3</v>
      </c>
      <c r="W7" s="339">
        <f t="shared" ref="W7:W16" si="0">15*(E7+H7+K7+N7+Q7+T7)</f>
        <v>180</v>
      </c>
      <c r="X7" s="340">
        <f>G7+J7+M7+P7+S7+V7</f>
        <v>18</v>
      </c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x14ac:dyDescent="0.25">
      <c r="A8" s="141" t="s">
        <v>18</v>
      </c>
      <c r="B8" s="6" t="s">
        <v>168</v>
      </c>
      <c r="C8" s="7" t="s">
        <v>15</v>
      </c>
      <c r="D8" s="7" t="s">
        <v>20</v>
      </c>
      <c r="E8" s="8">
        <v>1</v>
      </c>
      <c r="F8" s="9" t="s">
        <v>21</v>
      </c>
      <c r="G8" s="49">
        <v>1</v>
      </c>
      <c r="H8" s="8">
        <v>1</v>
      </c>
      <c r="I8" s="9" t="s">
        <v>17</v>
      </c>
      <c r="J8" s="49">
        <v>1</v>
      </c>
      <c r="K8" s="8"/>
      <c r="L8" s="9"/>
      <c r="M8" s="49"/>
      <c r="N8" s="8"/>
      <c r="O8" s="9"/>
      <c r="P8" s="50"/>
      <c r="Q8" s="8"/>
      <c r="R8" s="9"/>
      <c r="S8" s="49"/>
      <c r="T8" s="8"/>
      <c r="U8" s="9"/>
      <c r="V8" s="50"/>
      <c r="W8" s="168">
        <f t="shared" si="0"/>
        <v>30</v>
      </c>
      <c r="X8" s="341">
        <f t="shared" ref="X8:X14" si="1">G8+J8+M8+P8+S8+V8</f>
        <v>2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1:35" x14ac:dyDescent="0.25">
      <c r="A9" s="141" t="s">
        <v>22</v>
      </c>
      <c r="B9" s="6" t="s">
        <v>182</v>
      </c>
      <c r="C9" s="7" t="s">
        <v>15</v>
      </c>
      <c r="D9" s="7" t="s">
        <v>20</v>
      </c>
      <c r="E9" s="8">
        <v>2</v>
      </c>
      <c r="F9" s="9" t="s">
        <v>21</v>
      </c>
      <c r="G9" s="49">
        <v>2</v>
      </c>
      <c r="H9" s="8">
        <v>2</v>
      </c>
      <c r="I9" s="9" t="s">
        <v>17</v>
      </c>
      <c r="J9" s="49">
        <v>2</v>
      </c>
      <c r="K9" s="8">
        <v>1</v>
      </c>
      <c r="L9" s="9" t="s">
        <v>21</v>
      </c>
      <c r="M9" s="49">
        <v>1</v>
      </c>
      <c r="N9" s="8">
        <v>1</v>
      </c>
      <c r="O9" s="9" t="s">
        <v>17</v>
      </c>
      <c r="P9" s="50">
        <v>1</v>
      </c>
      <c r="Q9" s="8">
        <v>1</v>
      </c>
      <c r="R9" s="9" t="s">
        <v>21</v>
      </c>
      <c r="S9" s="50">
        <v>1</v>
      </c>
      <c r="T9" s="8"/>
      <c r="U9" s="9"/>
      <c r="V9" s="50"/>
      <c r="W9" s="168">
        <f t="shared" si="0"/>
        <v>105</v>
      </c>
      <c r="X9" s="341">
        <f t="shared" si="1"/>
        <v>7</v>
      </c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1:35" x14ac:dyDescent="0.25">
      <c r="A10" s="141" t="s">
        <v>238</v>
      </c>
      <c r="B10" s="6" t="s">
        <v>183</v>
      </c>
      <c r="C10" s="7" t="s">
        <v>15</v>
      </c>
      <c r="D10" s="7" t="s">
        <v>20</v>
      </c>
      <c r="E10" s="8">
        <v>2</v>
      </c>
      <c r="F10" s="9" t="s">
        <v>21</v>
      </c>
      <c r="G10" s="49">
        <v>3</v>
      </c>
      <c r="H10" s="8">
        <v>2</v>
      </c>
      <c r="I10" s="9" t="s">
        <v>17</v>
      </c>
      <c r="J10" s="49">
        <v>3</v>
      </c>
      <c r="K10" s="8">
        <v>1</v>
      </c>
      <c r="L10" s="9" t="s">
        <v>21</v>
      </c>
      <c r="M10" s="49">
        <v>2</v>
      </c>
      <c r="N10" s="8">
        <v>1</v>
      </c>
      <c r="O10" s="9" t="s">
        <v>17</v>
      </c>
      <c r="P10" s="50">
        <v>2</v>
      </c>
      <c r="Q10" s="8">
        <v>1</v>
      </c>
      <c r="R10" s="9" t="s">
        <v>21</v>
      </c>
      <c r="S10" s="50">
        <v>2</v>
      </c>
      <c r="T10" s="8"/>
      <c r="U10" s="9"/>
      <c r="V10" s="50"/>
      <c r="W10" s="168">
        <f t="shared" si="0"/>
        <v>105</v>
      </c>
      <c r="X10" s="341">
        <f t="shared" si="1"/>
        <v>12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1:35" ht="15.75" thickBot="1" x14ac:dyDescent="0.3">
      <c r="A11" s="41" t="s">
        <v>25</v>
      </c>
      <c r="B11" s="42" t="s">
        <v>177</v>
      </c>
      <c r="C11" s="14" t="s">
        <v>15</v>
      </c>
      <c r="D11" s="14" t="s">
        <v>16</v>
      </c>
      <c r="E11" s="15"/>
      <c r="F11" s="16"/>
      <c r="G11" s="51"/>
      <c r="H11" s="15"/>
      <c r="I11" s="16"/>
      <c r="J11" s="51"/>
      <c r="K11" s="15"/>
      <c r="L11" s="16"/>
      <c r="M11" s="51"/>
      <c r="N11" s="15"/>
      <c r="O11" s="16"/>
      <c r="P11" s="52"/>
      <c r="Q11" s="15">
        <v>1</v>
      </c>
      <c r="R11" s="16" t="s">
        <v>21</v>
      </c>
      <c r="S11" s="52">
        <v>1</v>
      </c>
      <c r="T11" s="15">
        <v>2</v>
      </c>
      <c r="U11" s="16" t="s">
        <v>17</v>
      </c>
      <c r="V11" s="52">
        <v>2</v>
      </c>
      <c r="W11" s="185">
        <f t="shared" si="0"/>
        <v>45</v>
      </c>
      <c r="X11" s="342">
        <f t="shared" si="1"/>
        <v>3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</row>
    <row r="12" spans="1:35" ht="15" customHeight="1" thickBot="1" x14ac:dyDescent="0.3">
      <c r="A12" s="429" t="s">
        <v>56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1:35" x14ac:dyDescent="0.25">
      <c r="A13" s="53" t="s">
        <v>27</v>
      </c>
      <c r="B13" s="19" t="s">
        <v>28</v>
      </c>
      <c r="C13" s="19"/>
      <c r="D13" s="17" t="s">
        <v>16</v>
      </c>
      <c r="E13" s="20"/>
      <c r="F13" s="21"/>
      <c r="G13" s="54"/>
      <c r="H13" s="20"/>
      <c r="I13" s="21"/>
      <c r="J13" s="54"/>
      <c r="K13" s="20"/>
      <c r="L13" s="21"/>
      <c r="M13" s="55"/>
      <c r="N13" s="20">
        <v>2</v>
      </c>
      <c r="O13" s="21" t="s">
        <v>17</v>
      </c>
      <c r="P13" s="55">
        <v>2</v>
      </c>
      <c r="Q13" s="20"/>
      <c r="R13" s="21"/>
      <c r="S13" s="54"/>
      <c r="T13" s="20"/>
      <c r="U13" s="21"/>
      <c r="V13" s="55"/>
      <c r="W13" s="343">
        <f t="shared" si="0"/>
        <v>30</v>
      </c>
      <c r="X13" s="341">
        <f t="shared" si="1"/>
        <v>2</v>
      </c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</row>
    <row r="14" spans="1:35" x14ac:dyDescent="0.25">
      <c r="A14" s="56" t="s">
        <v>29</v>
      </c>
      <c r="B14" s="10" t="s">
        <v>179</v>
      </c>
      <c r="C14" s="7" t="s">
        <v>15</v>
      </c>
      <c r="D14" s="11" t="s">
        <v>16</v>
      </c>
      <c r="E14" s="12"/>
      <c r="F14" s="13"/>
      <c r="G14" s="57"/>
      <c r="H14" s="12"/>
      <c r="I14" s="13"/>
      <c r="J14" s="57"/>
      <c r="K14" s="12">
        <v>2</v>
      </c>
      <c r="L14" s="13" t="s">
        <v>17</v>
      </c>
      <c r="M14" s="58">
        <v>1</v>
      </c>
      <c r="N14" s="12">
        <v>2</v>
      </c>
      <c r="O14" s="13" t="s">
        <v>17</v>
      </c>
      <c r="P14" s="58">
        <v>1</v>
      </c>
      <c r="Q14" s="12"/>
      <c r="R14" s="13"/>
      <c r="S14" s="57"/>
      <c r="T14" s="12"/>
      <c r="U14" s="13"/>
      <c r="V14" s="58"/>
      <c r="W14" s="168">
        <f t="shared" si="0"/>
        <v>60</v>
      </c>
      <c r="X14" s="341">
        <f t="shared" si="1"/>
        <v>2</v>
      </c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</row>
    <row r="15" spans="1:35" x14ac:dyDescent="0.25">
      <c r="A15" s="56" t="s">
        <v>31</v>
      </c>
      <c r="B15" s="74" t="s">
        <v>169</v>
      </c>
      <c r="C15" s="11" t="str">
        <f>$C$11</f>
        <v>♫</v>
      </c>
      <c r="D15" s="11" t="s">
        <v>16</v>
      </c>
      <c r="E15" s="12"/>
      <c r="F15" s="13"/>
      <c r="G15" s="57"/>
      <c r="H15" s="12"/>
      <c r="I15" s="13"/>
      <c r="J15" s="57"/>
      <c r="K15" s="12"/>
      <c r="L15" s="13"/>
      <c r="M15" s="57"/>
      <c r="N15" s="12"/>
      <c r="O15" s="13"/>
      <c r="P15" s="58"/>
      <c r="Q15" s="12">
        <v>2</v>
      </c>
      <c r="R15" s="13" t="s">
        <v>17</v>
      </c>
      <c r="S15" s="57">
        <v>1</v>
      </c>
      <c r="T15" s="12">
        <v>2</v>
      </c>
      <c r="U15" s="13" t="s">
        <v>17</v>
      </c>
      <c r="V15" s="58">
        <v>1</v>
      </c>
      <c r="W15" s="344">
        <f t="shared" si="0"/>
        <v>60</v>
      </c>
      <c r="X15" s="345">
        <v>2</v>
      </c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ht="29.45" customHeight="1" thickBot="1" x14ac:dyDescent="0.3">
      <c r="A16" s="25" t="s">
        <v>237</v>
      </c>
      <c r="B16" s="26" t="s">
        <v>187</v>
      </c>
      <c r="C16" s="11" t="s">
        <v>15</v>
      </c>
      <c r="D16" s="11" t="s">
        <v>20</v>
      </c>
      <c r="E16" s="12"/>
      <c r="F16" s="13"/>
      <c r="G16" s="90"/>
      <c r="H16" s="12"/>
      <c r="I16" s="13"/>
      <c r="J16" s="90"/>
      <c r="K16" s="12"/>
      <c r="L16" s="13"/>
      <c r="M16" s="90"/>
      <c r="N16" s="11"/>
      <c r="O16" s="85"/>
      <c r="P16" s="91"/>
      <c r="Q16" s="11">
        <v>4</v>
      </c>
      <c r="R16" s="85" t="s">
        <v>20</v>
      </c>
      <c r="S16" s="90">
        <v>2</v>
      </c>
      <c r="T16" s="28">
        <v>4</v>
      </c>
      <c r="U16" s="85" t="s">
        <v>20</v>
      </c>
      <c r="V16" s="90">
        <v>2</v>
      </c>
      <c r="W16" s="168">
        <f t="shared" si="0"/>
        <v>120</v>
      </c>
      <c r="X16" s="346">
        <f t="shared" ref="X16" si="2">G16+J16+M16+P16+S16+V16</f>
        <v>4</v>
      </c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</row>
    <row r="17" spans="1:35" ht="15" customHeight="1" thickBot="1" x14ac:dyDescent="0.3">
      <c r="A17" s="429" t="s">
        <v>57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x14ac:dyDescent="0.25">
      <c r="A18" s="197" t="s">
        <v>147</v>
      </c>
      <c r="B18" s="148" t="s">
        <v>189</v>
      </c>
      <c r="C18" s="17" t="s">
        <v>15</v>
      </c>
      <c r="D18" s="18" t="s">
        <v>20</v>
      </c>
      <c r="E18" s="20">
        <v>2</v>
      </c>
      <c r="F18" s="21" t="s">
        <v>17</v>
      </c>
      <c r="G18" s="59">
        <v>7</v>
      </c>
      <c r="H18" s="20">
        <v>2</v>
      </c>
      <c r="I18" s="21" t="s">
        <v>17</v>
      </c>
      <c r="J18" s="59">
        <v>7</v>
      </c>
      <c r="K18" s="20">
        <v>2</v>
      </c>
      <c r="L18" s="21" t="s">
        <v>17</v>
      </c>
      <c r="M18" s="59">
        <v>7</v>
      </c>
      <c r="N18" s="20">
        <v>2</v>
      </c>
      <c r="O18" s="21" t="s">
        <v>17</v>
      </c>
      <c r="P18" s="59">
        <v>7</v>
      </c>
      <c r="Q18" s="20">
        <v>2</v>
      </c>
      <c r="R18" s="21" t="s">
        <v>17</v>
      </c>
      <c r="S18" s="59">
        <v>7</v>
      </c>
      <c r="T18" s="20">
        <v>2</v>
      </c>
      <c r="U18" s="21" t="s">
        <v>20</v>
      </c>
      <c r="V18" s="59">
        <v>7</v>
      </c>
      <c r="W18" s="391">
        <f>15*(E18+H18+K18+N18+Q18+T18)</f>
        <v>180</v>
      </c>
      <c r="X18" s="392">
        <f>SUM(G18+J18+M18+P18+S18+V18)</f>
        <v>42</v>
      </c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ht="23.25" x14ac:dyDescent="0.25">
      <c r="A19" s="22" t="s">
        <v>148</v>
      </c>
      <c r="B19" s="6" t="s">
        <v>172</v>
      </c>
      <c r="C19" s="17" t="s">
        <v>15</v>
      </c>
      <c r="D19" s="7" t="s">
        <v>16</v>
      </c>
      <c r="E19" s="20">
        <v>1</v>
      </c>
      <c r="F19" s="21" t="s">
        <v>17</v>
      </c>
      <c r="G19" s="49">
        <v>1</v>
      </c>
      <c r="H19" s="20">
        <v>1</v>
      </c>
      <c r="I19" s="21" t="s">
        <v>17</v>
      </c>
      <c r="J19" s="49">
        <v>1</v>
      </c>
      <c r="K19" s="20"/>
      <c r="L19" s="21"/>
      <c r="M19" s="49"/>
      <c r="N19" s="20"/>
      <c r="O19" s="21"/>
      <c r="P19" s="49"/>
      <c r="Q19" s="20"/>
      <c r="R19" s="21"/>
      <c r="S19" s="49"/>
      <c r="T19" s="20"/>
      <c r="U19" s="21"/>
      <c r="V19" s="49"/>
      <c r="W19" s="168">
        <f t="shared" ref="W19:W21" si="3">15*(E19+H19+K19+N19+Q19+T19)</f>
        <v>30</v>
      </c>
      <c r="X19" s="367">
        <f t="shared" ref="X19:X20" si="4">G19+J19+M19+P19+S19+V19</f>
        <v>2</v>
      </c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</row>
    <row r="20" spans="1:35" x14ac:dyDescent="0.25">
      <c r="A20" s="22" t="s">
        <v>239</v>
      </c>
      <c r="B20" s="6" t="s">
        <v>180</v>
      </c>
      <c r="C20" s="17" t="s">
        <v>15</v>
      </c>
      <c r="D20" s="7" t="s">
        <v>16</v>
      </c>
      <c r="E20" s="20"/>
      <c r="F20" s="21"/>
      <c r="G20" s="49"/>
      <c r="H20" s="20"/>
      <c r="I20" s="21"/>
      <c r="J20" s="49"/>
      <c r="K20" s="20">
        <v>1</v>
      </c>
      <c r="L20" s="21" t="s">
        <v>17</v>
      </c>
      <c r="M20" s="49">
        <v>1</v>
      </c>
      <c r="N20" s="20">
        <v>1</v>
      </c>
      <c r="O20" s="21" t="s">
        <v>17</v>
      </c>
      <c r="P20" s="49">
        <v>1</v>
      </c>
      <c r="Q20" s="20">
        <v>1</v>
      </c>
      <c r="R20" s="21" t="s">
        <v>17</v>
      </c>
      <c r="S20" s="49">
        <v>1</v>
      </c>
      <c r="T20" s="20">
        <v>1</v>
      </c>
      <c r="U20" s="21" t="s">
        <v>17</v>
      </c>
      <c r="V20" s="49">
        <v>1</v>
      </c>
      <c r="W20" s="168">
        <f t="shared" si="3"/>
        <v>60</v>
      </c>
      <c r="X20" s="367">
        <f t="shared" si="4"/>
        <v>4</v>
      </c>
      <c r="Z20" s="154" t="s">
        <v>141</v>
      </c>
      <c r="AA20" s="154"/>
      <c r="AB20" s="154"/>
      <c r="AC20" s="154"/>
      <c r="AD20" s="154"/>
      <c r="AE20" s="154"/>
      <c r="AF20" s="154"/>
      <c r="AG20" s="154"/>
      <c r="AH20" s="154"/>
      <c r="AI20" s="154"/>
    </row>
    <row r="21" spans="1:35" x14ac:dyDescent="0.25">
      <c r="A21" s="22" t="s">
        <v>105</v>
      </c>
      <c r="B21" s="142" t="s">
        <v>175</v>
      </c>
      <c r="C21" s="17"/>
      <c r="D21" s="17" t="s">
        <v>20</v>
      </c>
      <c r="E21" s="20">
        <v>1</v>
      </c>
      <c r="F21" s="21" t="s">
        <v>21</v>
      </c>
      <c r="G21" s="60">
        <v>1</v>
      </c>
      <c r="H21" s="20">
        <v>1</v>
      </c>
      <c r="I21" s="21" t="s">
        <v>21</v>
      </c>
      <c r="J21" s="60">
        <v>1</v>
      </c>
      <c r="K21" s="20">
        <v>1</v>
      </c>
      <c r="L21" s="21" t="s">
        <v>21</v>
      </c>
      <c r="M21" s="60">
        <v>1</v>
      </c>
      <c r="N21" s="20">
        <v>1</v>
      </c>
      <c r="O21" s="21" t="s">
        <v>21</v>
      </c>
      <c r="P21" s="60">
        <v>1</v>
      </c>
      <c r="Q21" s="20">
        <v>1</v>
      </c>
      <c r="R21" s="21" t="s">
        <v>21</v>
      </c>
      <c r="S21" s="60">
        <v>1</v>
      </c>
      <c r="T21" s="20">
        <v>1</v>
      </c>
      <c r="U21" s="21" t="s">
        <v>21</v>
      </c>
      <c r="V21" s="60">
        <v>1</v>
      </c>
      <c r="W21" s="391">
        <f t="shared" si="3"/>
        <v>90</v>
      </c>
      <c r="X21" s="369">
        <f>SUM(G21+J21+M21+P21+S21+V21)</f>
        <v>6</v>
      </c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</row>
    <row r="22" spans="1:35" x14ac:dyDescent="0.25">
      <c r="A22" s="81" t="s">
        <v>79</v>
      </c>
      <c r="B22" s="142" t="s">
        <v>95</v>
      </c>
      <c r="C22" s="17"/>
      <c r="D22" s="17" t="s">
        <v>20</v>
      </c>
      <c r="E22" s="20"/>
      <c r="F22" s="21"/>
      <c r="G22" s="49"/>
      <c r="H22" s="20"/>
      <c r="I22" s="21"/>
      <c r="J22" s="49"/>
      <c r="K22" s="20"/>
      <c r="L22" s="21"/>
      <c r="M22" s="49"/>
      <c r="N22" s="20"/>
      <c r="O22" s="21"/>
      <c r="P22" s="50"/>
      <c r="Q22" s="20"/>
      <c r="R22" s="21"/>
      <c r="S22" s="49"/>
      <c r="T22" s="20"/>
      <c r="U22" s="21"/>
      <c r="V22" s="49">
        <v>4</v>
      </c>
      <c r="W22" s="391">
        <v>0</v>
      </c>
      <c r="X22" s="348">
        <v>4</v>
      </c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1:35" ht="15" customHeight="1" x14ac:dyDescent="0.25">
      <c r="A23" s="22" t="s">
        <v>132</v>
      </c>
      <c r="B23" s="142" t="s">
        <v>190</v>
      </c>
      <c r="C23" s="7"/>
      <c r="D23" s="7" t="s">
        <v>20</v>
      </c>
      <c r="E23" s="155"/>
      <c r="F23" s="156"/>
      <c r="G23" s="60"/>
      <c r="H23" s="155"/>
      <c r="I23" s="156"/>
      <c r="J23" s="60"/>
      <c r="K23" s="8">
        <v>4</v>
      </c>
      <c r="L23" s="9" t="s">
        <v>21</v>
      </c>
      <c r="M23" s="60">
        <v>4</v>
      </c>
      <c r="N23" s="8">
        <v>4</v>
      </c>
      <c r="O23" s="9" t="s">
        <v>21</v>
      </c>
      <c r="P23" s="60">
        <v>4</v>
      </c>
      <c r="Q23" s="8">
        <v>4</v>
      </c>
      <c r="R23" s="9" t="s">
        <v>21</v>
      </c>
      <c r="S23" s="60">
        <v>4</v>
      </c>
      <c r="T23" s="8">
        <v>4</v>
      </c>
      <c r="U23" s="9" t="s">
        <v>21</v>
      </c>
      <c r="V23" s="60">
        <v>4</v>
      </c>
      <c r="W23" s="368">
        <f>15*(E23+H23+K23+N23+Q23+T23)</f>
        <v>240</v>
      </c>
      <c r="X23" s="369">
        <f>M23+P23+S23+V23</f>
        <v>16</v>
      </c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</row>
    <row r="24" spans="1:35" ht="15" customHeight="1" x14ac:dyDescent="0.25">
      <c r="A24" s="22" t="s">
        <v>81</v>
      </c>
      <c r="B24" s="142" t="s">
        <v>174</v>
      </c>
      <c r="C24" s="7"/>
      <c r="D24" s="7" t="s">
        <v>20</v>
      </c>
      <c r="E24" s="8">
        <v>1</v>
      </c>
      <c r="F24" s="9" t="s">
        <v>21</v>
      </c>
      <c r="G24" s="60">
        <v>3</v>
      </c>
      <c r="H24" s="8">
        <v>1</v>
      </c>
      <c r="I24" s="9" t="s">
        <v>21</v>
      </c>
      <c r="J24" s="60">
        <v>3</v>
      </c>
      <c r="K24" s="8">
        <v>1</v>
      </c>
      <c r="L24" s="9" t="s">
        <v>21</v>
      </c>
      <c r="M24" s="60">
        <v>3</v>
      </c>
      <c r="N24" s="8">
        <v>1</v>
      </c>
      <c r="O24" s="9" t="s">
        <v>21</v>
      </c>
      <c r="P24" s="60">
        <v>3</v>
      </c>
      <c r="Q24" s="8">
        <v>1</v>
      </c>
      <c r="R24" s="9" t="s">
        <v>21</v>
      </c>
      <c r="S24" s="60">
        <v>3</v>
      </c>
      <c r="T24" s="8">
        <v>1</v>
      </c>
      <c r="U24" s="9" t="s">
        <v>21</v>
      </c>
      <c r="V24" s="60">
        <v>3</v>
      </c>
      <c r="W24" s="368">
        <f t="shared" ref="W24:W31" si="5">15*(E24+H24+K24+N24+Q24+T24)</f>
        <v>90</v>
      </c>
      <c r="X24" s="369">
        <f>G24+J24+M24+P24+S24+V24</f>
        <v>18</v>
      </c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</row>
    <row r="25" spans="1:35" x14ac:dyDescent="0.25">
      <c r="A25" s="22" t="s">
        <v>133</v>
      </c>
      <c r="B25" s="142" t="s">
        <v>240</v>
      </c>
      <c r="C25" s="7"/>
      <c r="D25" s="7" t="s">
        <v>20</v>
      </c>
      <c r="E25" s="8">
        <v>2</v>
      </c>
      <c r="F25" s="9" t="s">
        <v>21</v>
      </c>
      <c r="G25" s="60">
        <v>2</v>
      </c>
      <c r="H25" s="8">
        <v>2</v>
      </c>
      <c r="I25" s="9" t="s">
        <v>21</v>
      </c>
      <c r="J25" s="60">
        <v>2</v>
      </c>
      <c r="K25" s="8">
        <v>2</v>
      </c>
      <c r="L25" s="9" t="s">
        <v>21</v>
      </c>
      <c r="M25" s="60">
        <v>2</v>
      </c>
      <c r="N25" s="8">
        <v>2</v>
      </c>
      <c r="O25" s="9" t="s">
        <v>21</v>
      </c>
      <c r="P25" s="60">
        <v>2</v>
      </c>
      <c r="Q25" s="8">
        <v>2</v>
      </c>
      <c r="R25" s="9" t="s">
        <v>21</v>
      </c>
      <c r="S25" s="60">
        <v>2</v>
      </c>
      <c r="T25" s="8"/>
      <c r="U25" s="9"/>
      <c r="V25" s="60"/>
      <c r="W25" s="368">
        <f t="shared" si="5"/>
        <v>150</v>
      </c>
      <c r="X25" s="369">
        <f>G25+J25+M25+P25+S25+V25</f>
        <v>10</v>
      </c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</row>
    <row r="26" spans="1:35" x14ac:dyDescent="0.25">
      <c r="A26" s="22" t="s">
        <v>134</v>
      </c>
      <c r="B26" s="142" t="s">
        <v>188</v>
      </c>
      <c r="C26" s="7"/>
      <c r="D26" s="7" t="s">
        <v>20</v>
      </c>
      <c r="E26" s="8">
        <v>2</v>
      </c>
      <c r="F26" s="9" t="s">
        <v>21</v>
      </c>
      <c r="G26" s="60">
        <v>1</v>
      </c>
      <c r="H26" s="8">
        <v>2</v>
      </c>
      <c r="I26" s="9" t="s">
        <v>21</v>
      </c>
      <c r="J26" s="60">
        <v>1</v>
      </c>
      <c r="K26" s="8">
        <v>2</v>
      </c>
      <c r="L26" s="9" t="s">
        <v>21</v>
      </c>
      <c r="M26" s="60">
        <v>1</v>
      </c>
      <c r="N26" s="8">
        <v>2</v>
      </c>
      <c r="O26" s="9" t="s">
        <v>21</v>
      </c>
      <c r="P26" s="60">
        <v>1</v>
      </c>
      <c r="Q26" s="8"/>
      <c r="R26" s="9"/>
      <c r="S26" s="60"/>
      <c r="T26" s="8"/>
      <c r="U26" s="9"/>
      <c r="V26" s="60"/>
      <c r="W26" s="368">
        <f t="shared" si="5"/>
        <v>120</v>
      </c>
      <c r="X26" s="369">
        <f>G26+J26+M26+P26+S26+V26</f>
        <v>4</v>
      </c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5" x14ac:dyDescent="0.25">
      <c r="A27" s="22" t="s">
        <v>111</v>
      </c>
      <c r="B27" s="142" t="s">
        <v>185</v>
      </c>
      <c r="C27" s="7"/>
      <c r="D27" s="7" t="s">
        <v>20</v>
      </c>
      <c r="E27" s="155">
        <v>1</v>
      </c>
      <c r="F27" s="156" t="s">
        <v>21</v>
      </c>
      <c r="G27" s="60">
        <v>1</v>
      </c>
      <c r="H27" s="155">
        <v>1</v>
      </c>
      <c r="I27" s="156" t="s">
        <v>21</v>
      </c>
      <c r="J27" s="60">
        <v>1</v>
      </c>
      <c r="K27" s="155"/>
      <c r="L27" s="156"/>
      <c r="M27" s="60"/>
      <c r="N27" s="155"/>
      <c r="O27" s="156"/>
      <c r="P27" s="60"/>
      <c r="Q27" s="155"/>
      <c r="R27" s="156"/>
      <c r="S27" s="60"/>
      <c r="T27" s="155"/>
      <c r="U27" s="156"/>
      <c r="V27" s="60"/>
      <c r="W27" s="393">
        <f t="shared" si="5"/>
        <v>30</v>
      </c>
      <c r="X27" s="369">
        <f>G27+J27+M27+P27+S27+V27</f>
        <v>2</v>
      </c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</row>
    <row r="28" spans="1:35" x14ac:dyDescent="0.25">
      <c r="A28" s="22" t="s">
        <v>53</v>
      </c>
      <c r="B28" s="84" t="s">
        <v>166</v>
      </c>
      <c r="C28" s="217"/>
      <c r="D28" s="83" t="s">
        <v>20</v>
      </c>
      <c r="E28" s="274">
        <v>2</v>
      </c>
      <c r="F28" s="234" t="s">
        <v>94</v>
      </c>
      <c r="G28" s="117"/>
      <c r="H28" s="235">
        <v>2</v>
      </c>
      <c r="I28" s="234" t="s">
        <v>94</v>
      </c>
      <c r="J28" s="236"/>
      <c r="K28" s="8"/>
      <c r="L28" s="9"/>
      <c r="M28" s="49"/>
      <c r="N28" s="88"/>
      <c r="O28" s="82"/>
      <c r="P28" s="50"/>
      <c r="Q28" s="61"/>
      <c r="R28" s="82"/>
      <c r="S28" s="49"/>
      <c r="T28" s="88"/>
      <c r="U28" s="82"/>
      <c r="V28" s="50"/>
      <c r="W28" s="168">
        <f t="shared" si="5"/>
        <v>60</v>
      </c>
      <c r="X28" s="346">
        <f>G28+J28+M28+P28+S28+V28</f>
        <v>0</v>
      </c>
    </row>
    <row r="29" spans="1:35" ht="15.75" thickBot="1" x14ac:dyDescent="0.3">
      <c r="A29" s="228"/>
      <c r="B29" s="207" t="s">
        <v>52</v>
      </c>
      <c r="C29" s="223"/>
      <c r="D29" s="208"/>
      <c r="E29" s="209"/>
      <c r="F29" s="178"/>
      <c r="G29" s="213">
        <v>4</v>
      </c>
      <c r="H29" s="177"/>
      <c r="I29" s="178"/>
      <c r="J29" s="214">
        <v>4</v>
      </c>
      <c r="K29" s="209"/>
      <c r="L29" s="178"/>
      <c r="M29" s="213">
        <v>3</v>
      </c>
      <c r="N29" s="211"/>
      <c r="O29" s="210"/>
      <c r="P29" s="214">
        <v>3</v>
      </c>
      <c r="Q29" s="215"/>
      <c r="R29" s="210"/>
      <c r="S29" s="213"/>
      <c r="T29" s="211"/>
      <c r="U29" s="210"/>
      <c r="V29" s="214"/>
      <c r="W29" s="359">
        <f t="shared" si="5"/>
        <v>0</v>
      </c>
      <c r="X29" s="390">
        <v>14</v>
      </c>
    </row>
    <row r="30" spans="1:35" x14ac:dyDescent="0.25">
      <c r="A30" s="197" t="s">
        <v>48</v>
      </c>
      <c r="B30" s="66" t="s">
        <v>170</v>
      </c>
      <c r="C30" s="67"/>
      <c r="D30" s="68"/>
      <c r="E30" s="3"/>
      <c r="F30" s="4"/>
      <c r="G30" s="47"/>
      <c r="H30" s="69"/>
      <c r="I30" s="4"/>
      <c r="J30" s="48"/>
      <c r="K30" s="3"/>
      <c r="L30" s="4"/>
      <c r="M30" s="47"/>
      <c r="N30" s="70"/>
      <c r="O30" s="71"/>
      <c r="P30" s="48"/>
      <c r="Q30" s="337">
        <v>15</v>
      </c>
      <c r="R30" s="71" t="s">
        <v>20</v>
      </c>
      <c r="S30" s="47">
        <v>3</v>
      </c>
      <c r="T30" s="338">
        <v>15</v>
      </c>
      <c r="U30" s="71" t="s">
        <v>20</v>
      </c>
      <c r="V30" s="48">
        <v>3</v>
      </c>
      <c r="W30" s="339">
        <f>Q30+T30</f>
        <v>30</v>
      </c>
      <c r="X30" s="340">
        <v>6</v>
      </c>
    </row>
    <row r="31" spans="1:35" ht="18.600000000000001" customHeight="1" thickBot="1" x14ac:dyDescent="0.3">
      <c r="A31" s="30"/>
      <c r="B31" s="31" t="s">
        <v>50</v>
      </c>
      <c r="C31" s="96" t="s">
        <v>149</v>
      </c>
      <c r="D31" s="33"/>
      <c r="E31" s="15"/>
      <c r="F31" s="16"/>
      <c r="G31" s="51"/>
      <c r="H31" s="184"/>
      <c r="I31" s="16"/>
      <c r="J31" s="52"/>
      <c r="K31" s="15"/>
      <c r="L31" s="16"/>
      <c r="M31" s="51"/>
      <c r="N31" s="184"/>
      <c r="O31" s="16"/>
      <c r="P31" s="52"/>
      <c r="Q31" s="15"/>
      <c r="R31" s="16"/>
      <c r="S31" s="51"/>
      <c r="T31" s="184"/>
      <c r="U31" s="16" t="s">
        <v>51</v>
      </c>
      <c r="V31" s="52">
        <v>0</v>
      </c>
      <c r="W31" s="185">
        <f t="shared" si="5"/>
        <v>0</v>
      </c>
      <c r="X31" s="342">
        <f t="shared" ref="X31" si="6">SUM(G31+J31+M31+P31+S31+V31)</f>
        <v>0</v>
      </c>
    </row>
    <row r="32" spans="1:35" ht="15.75" thickBot="1" x14ac:dyDescent="0.3">
      <c r="A32" s="395"/>
      <c r="B32" s="230" t="s">
        <v>55</v>
      </c>
      <c r="C32" s="230"/>
      <c r="D32" s="230"/>
      <c r="E32" s="231">
        <f>SUM(E7:E31)</f>
        <v>19</v>
      </c>
      <c r="F32" s="231"/>
      <c r="G32" s="231">
        <f>SUM(G7:G31)</f>
        <v>29</v>
      </c>
      <c r="H32" s="231">
        <f>SUM(H7:H31)</f>
        <v>19</v>
      </c>
      <c r="I32" s="231"/>
      <c r="J32" s="231">
        <f>SUM(J7:J31)</f>
        <v>29</v>
      </c>
      <c r="K32" s="231">
        <f>SUM(K7:K31)</f>
        <v>19</v>
      </c>
      <c r="L32" s="231"/>
      <c r="M32" s="231">
        <f>SUM(M7:M31)</f>
        <v>29</v>
      </c>
      <c r="N32" s="231">
        <f>SUM(N7:N31)</f>
        <v>21</v>
      </c>
      <c r="O32" s="231"/>
      <c r="P32" s="231">
        <f>SUM(P7:P31)</f>
        <v>31</v>
      </c>
      <c r="Q32" s="231">
        <f>SUM(Q7:Q31)</f>
        <v>37</v>
      </c>
      <c r="R32" s="231"/>
      <c r="S32" s="231">
        <f>SUM(S7:S31)</f>
        <v>31</v>
      </c>
      <c r="T32" s="231">
        <f>SUM(T7:T31)</f>
        <v>34</v>
      </c>
      <c r="U32" s="231"/>
      <c r="V32" s="158">
        <f>SUM(V7:V31)</f>
        <v>31</v>
      </c>
      <c r="W32" s="146">
        <f>SUM(W7:W31)</f>
        <v>1815</v>
      </c>
      <c r="X32" s="158">
        <f>SUM(X7:X31)</f>
        <v>180</v>
      </c>
    </row>
    <row r="33" spans="1:24" x14ac:dyDescent="0.25">
      <c r="A33" s="229"/>
      <c r="B33" s="161"/>
      <c r="C33" s="161"/>
      <c r="D33" s="16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</row>
    <row r="34" spans="1:24" x14ac:dyDescent="0.25">
      <c r="A34" s="139" t="s">
        <v>60</v>
      </c>
      <c r="C34" s="43"/>
    </row>
    <row r="35" spans="1:24" x14ac:dyDescent="0.25">
      <c r="A35" s="139" t="s">
        <v>61</v>
      </c>
      <c r="C35" s="43"/>
      <c r="O35" s="139" t="s">
        <v>62</v>
      </c>
      <c r="P35" s="139"/>
      <c r="T35" s="139" t="s">
        <v>63</v>
      </c>
    </row>
    <row r="36" spans="1:24" x14ac:dyDescent="0.25">
      <c r="A36" s="139" t="s">
        <v>116</v>
      </c>
      <c r="C36" s="43"/>
      <c r="D36" s="43"/>
      <c r="E36" s="139"/>
      <c r="O36" s="139" t="s">
        <v>226</v>
      </c>
      <c r="P36" s="139"/>
      <c r="Q36" s="139"/>
      <c r="R36" s="139"/>
      <c r="T36" s="139" t="s">
        <v>64</v>
      </c>
    </row>
    <row r="37" spans="1:24" x14ac:dyDescent="0.25">
      <c r="A37" s="139" t="s">
        <v>65</v>
      </c>
      <c r="C37" s="43"/>
      <c r="D37" s="43"/>
      <c r="E37" s="139"/>
      <c r="O37" s="139" t="s">
        <v>66</v>
      </c>
      <c r="P37" s="139"/>
      <c r="T37" s="139" t="s">
        <v>73</v>
      </c>
    </row>
    <row r="38" spans="1:24" x14ac:dyDescent="0.25">
      <c r="A38" s="139" t="s">
        <v>67</v>
      </c>
      <c r="C38" s="43"/>
      <c r="D38" s="43"/>
      <c r="E38" s="139"/>
      <c r="O38" s="139"/>
      <c r="P38" s="139"/>
      <c r="T38" s="139" t="s">
        <v>69</v>
      </c>
    </row>
    <row r="39" spans="1:24" x14ac:dyDescent="0.25">
      <c r="A39" s="152" t="s">
        <v>117</v>
      </c>
      <c r="C39" s="43"/>
      <c r="D39" s="139"/>
      <c r="E39" s="139"/>
      <c r="J39" s="139"/>
      <c r="K39" s="139"/>
      <c r="L39" s="139"/>
      <c r="M39" s="139"/>
      <c r="N39" s="139"/>
      <c r="P39" s="139"/>
      <c r="T39" s="139"/>
    </row>
    <row r="40" spans="1:24" x14ac:dyDescent="0.25">
      <c r="C40" s="43"/>
      <c r="T40" s="139"/>
    </row>
    <row r="41" spans="1:24" x14ac:dyDescent="0.25">
      <c r="A41" s="153" t="s">
        <v>70</v>
      </c>
      <c r="C41" s="43"/>
    </row>
    <row r="42" spans="1:24" x14ac:dyDescent="0.25">
      <c r="A42" s="139" t="s">
        <v>91</v>
      </c>
      <c r="C42" s="43"/>
      <c r="D42" s="43"/>
      <c r="E42" s="139"/>
      <c r="N42" s="139"/>
    </row>
    <row r="43" spans="1:24" x14ac:dyDescent="0.25">
      <c r="A43" s="139" t="s">
        <v>92</v>
      </c>
      <c r="B43" s="139"/>
      <c r="C43" s="139"/>
      <c r="N43" s="139"/>
    </row>
    <row r="44" spans="1:24" x14ac:dyDescent="0.25">
      <c r="A44" s="139" t="s">
        <v>71</v>
      </c>
      <c r="B44" s="139"/>
      <c r="C44" s="139"/>
      <c r="N44" s="139"/>
    </row>
    <row r="45" spans="1:24" x14ac:dyDescent="0.25">
      <c r="A45" s="139" t="s">
        <v>72</v>
      </c>
      <c r="B45" s="139"/>
      <c r="C45" s="139"/>
      <c r="M45" s="139"/>
      <c r="N45" s="139"/>
    </row>
    <row r="46" spans="1:24" ht="15" customHeight="1" x14ac:dyDescent="0.25">
      <c r="A46" s="499" t="s">
        <v>255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</row>
    <row r="47" spans="1:24" x14ac:dyDescent="0.25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</row>
    <row r="48" spans="1:24" x14ac:dyDescent="0.25">
      <c r="A48" s="139"/>
    </row>
  </sheetData>
  <mergeCells count="19">
    <mergeCell ref="A46:X47"/>
    <mergeCell ref="A12:X12"/>
    <mergeCell ref="A17:X17"/>
    <mergeCell ref="N4:P4"/>
    <mergeCell ref="Q4:S4"/>
    <mergeCell ref="T4:V4"/>
    <mergeCell ref="W4:W5"/>
    <mergeCell ref="X4:X5"/>
    <mergeCell ref="A6:X6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77" orientation="landscape" horizontalDpi="300" verticalDpi="300" r:id="rId1"/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opLeftCell="A16" zoomScaleNormal="100" workbookViewId="0">
      <selection activeCell="A47" sqref="A47:X48"/>
    </sheetView>
  </sheetViews>
  <sheetFormatPr defaultColWidth="8.85546875" defaultRowHeight="15" x14ac:dyDescent="0.25"/>
  <cols>
    <col min="1" max="1" width="19.140625" style="43" customWidth="1"/>
    <col min="2" max="2" width="39.5703125" style="43" customWidth="1"/>
    <col min="3" max="3" width="15.7109375" style="151" customWidth="1"/>
    <col min="4" max="4" width="6.42578125" style="151" customWidth="1"/>
    <col min="5" max="22" width="4.42578125" style="43" customWidth="1"/>
    <col min="23" max="23" width="5" style="43" bestFit="1" customWidth="1"/>
    <col min="24" max="24" width="4" style="43" bestFit="1" customWidth="1"/>
    <col min="25" max="16384" width="8.85546875" style="43"/>
  </cols>
  <sheetData>
    <row r="1" spans="1:35" ht="15" customHeight="1" thickBot="1" x14ac:dyDescent="0.3">
      <c r="A1" s="406" t="s">
        <v>156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1:35" ht="15.75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5" ht="15.75" thickBot="1" x14ac:dyDescent="0.3">
      <c r="A3" s="409" t="s">
        <v>58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ht="14.45" customHeight="1" x14ac:dyDescent="0.25">
      <c r="A4" s="412" t="s">
        <v>2</v>
      </c>
      <c r="B4" s="414" t="s">
        <v>3</v>
      </c>
      <c r="C4" s="416" t="s">
        <v>4</v>
      </c>
      <c r="D4" s="418" t="s">
        <v>5</v>
      </c>
      <c r="E4" s="420" t="s">
        <v>6</v>
      </c>
      <c r="F4" s="421"/>
      <c r="G4" s="422"/>
      <c r="H4" s="423" t="s">
        <v>7</v>
      </c>
      <c r="I4" s="424"/>
      <c r="J4" s="425"/>
      <c r="K4" s="423" t="s">
        <v>8</v>
      </c>
      <c r="L4" s="424"/>
      <c r="M4" s="425"/>
      <c r="N4" s="423" t="s">
        <v>9</v>
      </c>
      <c r="O4" s="424"/>
      <c r="P4" s="425"/>
      <c r="Q4" s="423" t="s">
        <v>10</v>
      </c>
      <c r="R4" s="424"/>
      <c r="S4" s="425"/>
      <c r="T4" s="423" t="s">
        <v>11</v>
      </c>
      <c r="U4" s="424"/>
      <c r="V4" s="425"/>
      <c r="W4" s="432" t="s">
        <v>12</v>
      </c>
      <c r="X4" s="432" t="s">
        <v>13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ht="15.75" thickBot="1" x14ac:dyDescent="0.3">
      <c r="A5" s="413"/>
      <c r="B5" s="415"/>
      <c r="C5" s="417"/>
      <c r="D5" s="419"/>
      <c r="E5" s="93" t="s">
        <v>12</v>
      </c>
      <c r="F5" s="94"/>
      <c r="G5" s="95" t="s">
        <v>13</v>
      </c>
      <c r="H5" s="93" t="s">
        <v>12</v>
      </c>
      <c r="I5" s="94"/>
      <c r="J5" s="95" t="s">
        <v>13</v>
      </c>
      <c r="K5" s="93" t="s">
        <v>12</v>
      </c>
      <c r="L5" s="94"/>
      <c r="M5" s="95" t="s">
        <v>13</v>
      </c>
      <c r="N5" s="93" t="s">
        <v>12</v>
      </c>
      <c r="O5" s="94"/>
      <c r="P5" s="95" t="s">
        <v>13</v>
      </c>
      <c r="Q5" s="93" t="s">
        <v>12</v>
      </c>
      <c r="R5" s="94"/>
      <c r="S5" s="95" t="s">
        <v>13</v>
      </c>
      <c r="T5" s="93" t="s">
        <v>12</v>
      </c>
      <c r="U5" s="94"/>
      <c r="V5" s="95" t="s">
        <v>13</v>
      </c>
      <c r="W5" s="433"/>
      <c r="X5" s="433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ht="15.75" thickBot="1" x14ac:dyDescent="0.3">
      <c r="A6" s="426" t="s">
        <v>97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x14ac:dyDescent="0.25">
      <c r="A7" s="40" t="s">
        <v>14</v>
      </c>
      <c r="B7" s="1" t="s">
        <v>167</v>
      </c>
      <c r="C7" s="2" t="s">
        <v>15</v>
      </c>
      <c r="D7" s="2" t="s">
        <v>16</v>
      </c>
      <c r="E7" s="3">
        <v>2</v>
      </c>
      <c r="F7" s="4" t="s">
        <v>17</v>
      </c>
      <c r="G7" s="47">
        <v>3</v>
      </c>
      <c r="H7" s="3">
        <v>2</v>
      </c>
      <c r="I7" s="4" t="s">
        <v>17</v>
      </c>
      <c r="J7" s="47">
        <v>3</v>
      </c>
      <c r="K7" s="3">
        <v>2</v>
      </c>
      <c r="L7" s="4" t="s">
        <v>17</v>
      </c>
      <c r="M7" s="47">
        <v>3</v>
      </c>
      <c r="N7" s="3">
        <v>2</v>
      </c>
      <c r="O7" s="4" t="s">
        <v>17</v>
      </c>
      <c r="P7" s="48">
        <v>3</v>
      </c>
      <c r="Q7" s="3">
        <v>2</v>
      </c>
      <c r="R7" s="4" t="s">
        <v>17</v>
      </c>
      <c r="S7" s="47">
        <v>3</v>
      </c>
      <c r="T7" s="3">
        <v>2</v>
      </c>
      <c r="U7" s="4" t="s">
        <v>17</v>
      </c>
      <c r="V7" s="48">
        <v>3</v>
      </c>
      <c r="W7" s="339">
        <f t="shared" ref="W7:W16" si="0">15*(E7+H7+K7+N7+Q7+T7)</f>
        <v>180</v>
      </c>
      <c r="X7" s="340">
        <f>G7+J7+M7+P7+S7+V7</f>
        <v>18</v>
      </c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x14ac:dyDescent="0.25">
      <c r="A8" s="141" t="s">
        <v>18</v>
      </c>
      <c r="B8" s="6" t="s">
        <v>168</v>
      </c>
      <c r="C8" s="7" t="s">
        <v>15</v>
      </c>
      <c r="D8" s="7" t="s">
        <v>20</v>
      </c>
      <c r="E8" s="8">
        <v>1</v>
      </c>
      <c r="F8" s="9" t="s">
        <v>21</v>
      </c>
      <c r="G8" s="49">
        <v>1</v>
      </c>
      <c r="H8" s="8">
        <v>1</v>
      </c>
      <c r="I8" s="9" t="s">
        <v>17</v>
      </c>
      <c r="J8" s="49">
        <v>1</v>
      </c>
      <c r="K8" s="8"/>
      <c r="L8" s="9"/>
      <c r="M8" s="49"/>
      <c r="N8" s="8"/>
      <c r="O8" s="9"/>
      <c r="P8" s="50"/>
      <c r="Q8" s="8"/>
      <c r="R8" s="9"/>
      <c r="S8" s="49"/>
      <c r="T8" s="8"/>
      <c r="U8" s="9"/>
      <c r="V8" s="50"/>
      <c r="W8" s="168">
        <f t="shared" si="0"/>
        <v>30</v>
      </c>
      <c r="X8" s="341">
        <f t="shared" ref="X8:X14" si="1">G8+J8+M8+P8+S8+V8</f>
        <v>2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1:35" x14ac:dyDescent="0.25">
      <c r="A9" s="141" t="s">
        <v>22</v>
      </c>
      <c r="B9" s="6" t="s">
        <v>182</v>
      </c>
      <c r="C9" s="7" t="s">
        <v>15</v>
      </c>
      <c r="D9" s="7" t="s">
        <v>20</v>
      </c>
      <c r="E9" s="8">
        <v>2</v>
      </c>
      <c r="F9" s="9" t="s">
        <v>21</v>
      </c>
      <c r="G9" s="49">
        <v>2</v>
      </c>
      <c r="H9" s="8">
        <v>2</v>
      </c>
      <c r="I9" s="9" t="s">
        <v>17</v>
      </c>
      <c r="J9" s="49">
        <v>2</v>
      </c>
      <c r="K9" s="8">
        <v>1</v>
      </c>
      <c r="L9" s="9" t="s">
        <v>21</v>
      </c>
      <c r="M9" s="49">
        <v>1</v>
      </c>
      <c r="N9" s="8">
        <v>1</v>
      </c>
      <c r="O9" s="9" t="s">
        <v>17</v>
      </c>
      <c r="P9" s="50">
        <v>1</v>
      </c>
      <c r="Q9" s="8">
        <v>1</v>
      </c>
      <c r="R9" s="9" t="s">
        <v>21</v>
      </c>
      <c r="S9" s="50">
        <v>1</v>
      </c>
      <c r="T9" s="8"/>
      <c r="U9" s="9"/>
      <c r="V9" s="50"/>
      <c r="W9" s="168">
        <f t="shared" si="0"/>
        <v>105</v>
      </c>
      <c r="X9" s="341">
        <f t="shared" si="1"/>
        <v>7</v>
      </c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1:35" x14ac:dyDescent="0.25">
      <c r="A10" s="141" t="s">
        <v>238</v>
      </c>
      <c r="B10" s="6" t="s">
        <v>183</v>
      </c>
      <c r="C10" s="7" t="s">
        <v>15</v>
      </c>
      <c r="D10" s="7" t="s">
        <v>20</v>
      </c>
      <c r="E10" s="8">
        <v>2</v>
      </c>
      <c r="F10" s="9" t="s">
        <v>21</v>
      </c>
      <c r="G10" s="49">
        <v>3</v>
      </c>
      <c r="H10" s="8">
        <v>2</v>
      </c>
      <c r="I10" s="9" t="s">
        <v>17</v>
      </c>
      <c r="J10" s="49">
        <v>3</v>
      </c>
      <c r="K10" s="8">
        <v>1</v>
      </c>
      <c r="L10" s="9" t="s">
        <v>21</v>
      </c>
      <c r="M10" s="49">
        <v>2</v>
      </c>
      <c r="N10" s="8">
        <v>1</v>
      </c>
      <c r="O10" s="9" t="s">
        <v>17</v>
      </c>
      <c r="P10" s="50">
        <v>2</v>
      </c>
      <c r="Q10" s="8">
        <v>1</v>
      </c>
      <c r="R10" s="9" t="s">
        <v>21</v>
      </c>
      <c r="S10" s="50">
        <v>2</v>
      </c>
      <c r="T10" s="8"/>
      <c r="U10" s="9"/>
      <c r="V10" s="50"/>
      <c r="W10" s="168">
        <f t="shared" si="0"/>
        <v>105</v>
      </c>
      <c r="X10" s="341">
        <f t="shared" si="1"/>
        <v>12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1:35" ht="15.75" thickBot="1" x14ac:dyDescent="0.3">
      <c r="A11" s="41" t="s">
        <v>25</v>
      </c>
      <c r="B11" s="42" t="s">
        <v>177</v>
      </c>
      <c r="C11" s="14" t="s">
        <v>15</v>
      </c>
      <c r="D11" s="14" t="s">
        <v>16</v>
      </c>
      <c r="E11" s="15"/>
      <c r="F11" s="16"/>
      <c r="G11" s="51"/>
      <c r="H11" s="15"/>
      <c r="I11" s="16"/>
      <c r="J11" s="51"/>
      <c r="K11" s="15"/>
      <c r="L11" s="16"/>
      <c r="M11" s="51"/>
      <c r="N11" s="15"/>
      <c r="O11" s="16"/>
      <c r="P11" s="52"/>
      <c r="Q11" s="15">
        <v>1</v>
      </c>
      <c r="R11" s="16" t="s">
        <v>21</v>
      </c>
      <c r="S11" s="52">
        <v>1</v>
      </c>
      <c r="T11" s="15">
        <v>2</v>
      </c>
      <c r="U11" s="16" t="s">
        <v>17</v>
      </c>
      <c r="V11" s="52">
        <v>2</v>
      </c>
      <c r="W11" s="185">
        <f t="shared" si="0"/>
        <v>45</v>
      </c>
      <c r="X11" s="342">
        <f t="shared" si="1"/>
        <v>3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</row>
    <row r="12" spans="1:35" ht="15" customHeight="1" thickBot="1" x14ac:dyDescent="0.3">
      <c r="A12" s="429" t="s">
        <v>56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1:35" x14ac:dyDescent="0.25">
      <c r="A13" s="53" t="s">
        <v>27</v>
      </c>
      <c r="B13" s="19" t="s">
        <v>28</v>
      </c>
      <c r="C13" s="19"/>
      <c r="D13" s="17" t="s">
        <v>16</v>
      </c>
      <c r="E13" s="20"/>
      <c r="F13" s="21"/>
      <c r="G13" s="54"/>
      <c r="H13" s="20"/>
      <c r="I13" s="21"/>
      <c r="J13" s="54"/>
      <c r="K13" s="20"/>
      <c r="L13" s="21"/>
      <c r="M13" s="55"/>
      <c r="N13" s="20">
        <v>2</v>
      </c>
      <c r="O13" s="21" t="s">
        <v>17</v>
      </c>
      <c r="P13" s="55">
        <v>2</v>
      </c>
      <c r="Q13" s="20"/>
      <c r="R13" s="21"/>
      <c r="S13" s="54"/>
      <c r="T13" s="20"/>
      <c r="U13" s="21"/>
      <c r="V13" s="55"/>
      <c r="W13" s="343">
        <f t="shared" si="0"/>
        <v>30</v>
      </c>
      <c r="X13" s="341">
        <f t="shared" si="1"/>
        <v>2</v>
      </c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</row>
    <row r="14" spans="1:35" x14ac:dyDescent="0.25">
      <c r="A14" s="56" t="s">
        <v>29</v>
      </c>
      <c r="B14" s="10" t="s">
        <v>179</v>
      </c>
      <c r="C14" s="7" t="s">
        <v>15</v>
      </c>
      <c r="D14" s="11" t="s">
        <v>16</v>
      </c>
      <c r="E14" s="12"/>
      <c r="F14" s="13"/>
      <c r="G14" s="57"/>
      <c r="H14" s="12"/>
      <c r="I14" s="13"/>
      <c r="J14" s="57"/>
      <c r="K14" s="12">
        <v>2</v>
      </c>
      <c r="L14" s="13" t="s">
        <v>17</v>
      </c>
      <c r="M14" s="58">
        <v>1</v>
      </c>
      <c r="N14" s="12">
        <v>2</v>
      </c>
      <c r="O14" s="13" t="s">
        <v>17</v>
      </c>
      <c r="P14" s="58">
        <v>1</v>
      </c>
      <c r="Q14" s="12"/>
      <c r="R14" s="13"/>
      <c r="S14" s="57"/>
      <c r="T14" s="12"/>
      <c r="U14" s="13"/>
      <c r="V14" s="58"/>
      <c r="W14" s="168">
        <f t="shared" si="0"/>
        <v>60</v>
      </c>
      <c r="X14" s="341">
        <f t="shared" si="1"/>
        <v>2</v>
      </c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</row>
    <row r="15" spans="1:35" ht="15.75" thickBot="1" x14ac:dyDescent="0.3">
      <c r="A15" s="56" t="s">
        <v>31</v>
      </c>
      <c r="B15" s="74" t="s">
        <v>169</v>
      </c>
      <c r="C15" s="11" t="str">
        <f>$C$11</f>
        <v>♫</v>
      </c>
      <c r="D15" s="11" t="s">
        <v>16</v>
      </c>
      <c r="E15" s="12"/>
      <c r="F15" s="13"/>
      <c r="G15" s="57"/>
      <c r="H15" s="12"/>
      <c r="I15" s="13"/>
      <c r="J15" s="57"/>
      <c r="K15" s="12"/>
      <c r="L15" s="13"/>
      <c r="M15" s="57"/>
      <c r="N15" s="12"/>
      <c r="O15" s="13"/>
      <c r="P15" s="58"/>
      <c r="Q15" s="12">
        <v>2</v>
      </c>
      <c r="R15" s="13" t="s">
        <v>17</v>
      </c>
      <c r="S15" s="57">
        <v>1</v>
      </c>
      <c r="T15" s="12">
        <v>2</v>
      </c>
      <c r="U15" s="13" t="s">
        <v>17</v>
      </c>
      <c r="V15" s="58">
        <v>1</v>
      </c>
      <c r="W15" s="344">
        <f t="shared" si="0"/>
        <v>60</v>
      </c>
      <c r="X15" s="345">
        <v>2</v>
      </c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ht="29.45" customHeight="1" thickBot="1" x14ac:dyDescent="0.3">
      <c r="A16" s="25" t="s">
        <v>237</v>
      </c>
      <c r="B16" s="405" t="s">
        <v>187</v>
      </c>
      <c r="C16" s="11" t="s">
        <v>15</v>
      </c>
      <c r="D16" s="11" t="s">
        <v>20</v>
      </c>
      <c r="E16" s="12"/>
      <c r="F16" s="13"/>
      <c r="G16" s="90"/>
      <c r="H16" s="12"/>
      <c r="I16" s="13"/>
      <c r="J16" s="90"/>
      <c r="K16" s="12"/>
      <c r="L16" s="13"/>
      <c r="M16" s="90"/>
      <c r="N16" s="11"/>
      <c r="O16" s="85"/>
      <c r="P16" s="91"/>
      <c r="Q16" s="11">
        <v>4</v>
      </c>
      <c r="R16" s="85" t="s">
        <v>20</v>
      </c>
      <c r="S16" s="90">
        <v>2</v>
      </c>
      <c r="T16" s="28">
        <v>4</v>
      </c>
      <c r="U16" s="85" t="s">
        <v>20</v>
      </c>
      <c r="V16" s="90">
        <v>2</v>
      </c>
      <c r="W16" s="168">
        <f t="shared" si="0"/>
        <v>120</v>
      </c>
      <c r="X16" s="346">
        <f t="shared" ref="X16" si="2">G16+J16+M16+P16+S16+V16</f>
        <v>4</v>
      </c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</row>
    <row r="17" spans="1:35" ht="15" customHeight="1" thickBot="1" x14ac:dyDescent="0.3">
      <c r="A17" s="429" t="s">
        <v>57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x14ac:dyDescent="0.25">
      <c r="A18" s="197" t="s">
        <v>157</v>
      </c>
      <c r="B18" s="143" t="s">
        <v>210</v>
      </c>
      <c r="C18" s="17" t="s">
        <v>15</v>
      </c>
      <c r="D18" s="18" t="s">
        <v>20</v>
      </c>
      <c r="E18" s="20">
        <v>2</v>
      </c>
      <c r="F18" s="21" t="s">
        <v>17</v>
      </c>
      <c r="G18" s="59">
        <v>7</v>
      </c>
      <c r="H18" s="20">
        <v>2</v>
      </c>
      <c r="I18" s="21" t="s">
        <v>17</v>
      </c>
      <c r="J18" s="59">
        <v>7</v>
      </c>
      <c r="K18" s="20">
        <v>2</v>
      </c>
      <c r="L18" s="21" t="s">
        <v>17</v>
      </c>
      <c r="M18" s="59">
        <v>7</v>
      </c>
      <c r="N18" s="20">
        <v>2</v>
      </c>
      <c r="O18" s="21" t="s">
        <v>17</v>
      </c>
      <c r="P18" s="59">
        <v>7</v>
      </c>
      <c r="Q18" s="20">
        <v>2</v>
      </c>
      <c r="R18" s="21" t="s">
        <v>17</v>
      </c>
      <c r="S18" s="59">
        <v>7</v>
      </c>
      <c r="T18" s="20">
        <v>2</v>
      </c>
      <c r="U18" s="21" t="s">
        <v>20</v>
      </c>
      <c r="V18" s="59">
        <v>7</v>
      </c>
      <c r="W18" s="339">
        <f t="shared" ref="W18:W28" si="3">15*(E18+H18+K18+N18+Q18+T18)</f>
        <v>180</v>
      </c>
      <c r="X18" s="340">
        <f t="shared" ref="X18:X29" si="4">SUM(G18+J18+M18+P18+S18+V18)</f>
        <v>42</v>
      </c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x14ac:dyDescent="0.25">
      <c r="A19" s="22" t="s">
        <v>158</v>
      </c>
      <c r="B19" s="142" t="s">
        <v>211</v>
      </c>
      <c r="C19" s="6"/>
      <c r="D19" s="7" t="s">
        <v>20</v>
      </c>
      <c r="E19" s="8"/>
      <c r="F19" s="9"/>
      <c r="G19" s="49"/>
      <c r="H19" s="8"/>
      <c r="I19" s="9"/>
      <c r="J19" s="49"/>
      <c r="K19" s="8"/>
      <c r="L19" s="9"/>
      <c r="M19" s="49"/>
      <c r="N19" s="8"/>
      <c r="O19" s="9"/>
      <c r="P19" s="49"/>
      <c r="Q19" s="20">
        <v>1</v>
      </c>
      <c r="R19" s="21" t="s">
        <v>20</v>
      </c>
      <c r="S19" s="59">
        <v>1</v>
      </c>
      <c r="T19" s="20">
        <v>1</v>
      </c>
      <c r="U19" s="21" t="s">
        <v>21</v>
      </c>
      <c r="V19" s="59">
        <v>1</v>
      </c>
      <c r="W19" s="168">
        <f t="shared" si="3"/>
        <v>30</v>
      </c>
      <c r="X19" s="346">
        <f t="shared" si="4"/>
        <v>2</v>
      </c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</row>
    <row r="20" spans="1:35" x14ac:dyDescent="0.25">
      <c r="A20" s="22" t="s">
        <v>159</v>
      </c>
      <c r="B20" s="148" t="s">
        <v>172</v>
      </c>
      <c r="C20" s="17" t="s">
        <v>15</v>
      </c>
      <c r="D20" s="7" t="s">
        <v>16</v>
      </c>
      <c r="E20" s="20">
        <v>1</v>
      </c>
      <c r="F20" s="21" t="s">
        <v>17</v>
      </c>
      <c r="G20" s="49">
        <v>1</v>
      </c>
      <c r="H20" s="20">
        <v>1</v>
      </c>
      <c r="I20" s="21" t="s">
        <v>17</v>
      </c>
      <c r="J20" s="49">
        <v>1</v>
      </c>
      <c r="K20" s="20"/>
      <c r="L20" s="21"/>
      <c r="M20" s="49"/>
      <c r="N20" s="20"/>
      <c r="O20" s="21"/>
      <c r="P20" s="49"/>
      <c r="Q20" s="8"/>
      <c r="R20" s="9"/>
      <c r="S20" s="49"/>
      <c r="T20" s="8"/>
      <c r="U20" s="9"/>
      <c r="V20" s="49"/>
      <c r="W20" s="168">
        <f t="shared" si="3"/>
        <v>30</v>
      </c>
      <c r="X20" s="346">
        <f t="shared" si="4"/>
        <v>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</row>
    <row r="21" spans="1:35" x14ac:dyDescent="0.25">
      <c r="A21" s="22" t="s">
        <v>242</v>
      </c>
      <c r="B21" s="148" t="s">
        <v>180</v>
      </c>
      <c r="C21" s="17" t="s">
        <v>15</v>
      </c>
      <c r="D21" s="7" t="s">
        <v>16</v>
      </c>
      <c r="E21" s="20"/>
      <c r="F21" s="21"/>
      <c r="G21" s="49"/>
      <c r="H21" s="20"/>
      <c r="I21" s="21"/>
      <c r="J21" s="49"/>
      <c r="K21" s="20">
        <v>1</v>
      </c>
      <c r="L21" s="21" t="s">
        <v>17</v>
      </c>
      <c r="M21" s="49">
        <v>1</v>
      </c>
      <c r="N21" s="20">
        <v>1</v>
      </c>
      <c r="O21" s="21" t="s">
        <v>17</v>
      </c>
      <c r="P21" s="50">
        <v>1</v>
      </c>
      <c r="Q21" s="8">
        <v>1</v>
      </c>
      <c r="R21" s="9" t="s">
        <v>17</v>
      </c>
      <c r="S21" s="49">
        <v>1</v>
      </c>
      <c r="T21" s="8">
        <v>1</v>
      </c>
      <c r="U21" s="9" t="s">
        <v>17</v>
      </c>
      <c r="V21" s="49">
        <v>1</v>
      </c>
      <c r="W21" s="168">
        <f t="shared" si="3"/>
        <v>60</v>
      </c>
      <c r="X21" s="346">
        <f t="shared" si="4"/>
        <v>4</v>
      </c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</row>
    <row r="22" spans="1:35" x14ac:dyDescent="0.25">
      <c r="A22" s="81" t="s">
        <v>79</v>
      </c>
      <c r="B22" s="142" t="s">
        <v>95</v>
      </c>
      <c r="C22" s="6"/>
      <c r="D22" s="7" t="s">
        <v>20</v>
      </c>
      <c r="E22" s="8"/>
      <c r="F22" s="9"/>
      <c r="G22" s="49"/>
      <c r="H22" s="8"/>
      <c r="I22" s="9"/>
      <c r="J22" s="49">
        <v>1</v>
      </c>
      <c r="K22" s="8"/>
      <c r="L22" s="9"/>
      <c r="M22" s="49"/>
      <c r="N22" s="8"/>
      <c r="O22" s="9"/>
      <c r="P22" s="50"/>
      <c r="Q22" s="8"/>
      <c r="R22" s="9"/>
      <c r="S22" s="49"/>
      <c r="T22" s="8"/>
      <c r="U22" s="9"/>
      <c r="V22" s="49">
        <v>3</v>
      </c>
      <c r="W22" s="168">
        <f t="shared" si="3"/>
        <v>0</v>
      </c>
      <c r="X22" s="346">
        <f t="shared" si="4"/>
        <v>4</v>
      </c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1:35" ht="15" customHeight="1" x14ac:dyDescent="0.25">
      <c r="A23" s="22" t="s">
        <v>160</v>
      </c>
      <c r="B23" s="142" t="s">
        <v>213</v>
      </c>
      <c r="C23" s="6"/>
      <c r="D23" s="7" t="s">
        <v>20</v>
      </c>
      <c r="E23" s="8">
        <v>4</v>
      </c>
      <c r="F23" s="9" t="s">
        <v>21</v>
      </c>
      <c r="G23" s="60">
        <v>4</v>
      </c>
      <c r="H23" s="8">
        <v>4</v>
      </c>
      <c r="I23" s="9" t="s">
        <v>21</v>
      </c>
      <c r="J23" s="60">
        <v>4</v>
      </c>
      <c r="K23" s="8">
        <v>4</v>
      </c>
      <c r="L23" s="9" t="s">
        <v>21</v>
      </c>
      <c r="M23" s="60">
        <v>4</v>
      </c>
      <c r="N23" s="8">
        <v>4</v>
      </c>
      <c r="O23" s="9" t="s">
        <v>21</v>
      </c>
      <c r="P23" s="60">
        <v>4</v>
      </c>
      <c r="Q23" s="8">
        <v>4</v>
      </c>
      <c r="R23" s="9" t="s">
        <v>21</v>
      </c>
      <c r="S23" s="60">
        <v>4</v>
      </c>
      <c r="T23" s="8">
        <v>4</v>
      </c>
      <c r="U23" s="9" t="s">
        <v>21</v>
      </c>
      <c r="V23" s="60">
        <v>4</v>
      </c>
      <c r="W23" s="168">
        <f t="shared" si="3"/>
        <v>360</v>
      </c>
      <c r="X23" s="346">
        <f t="shared" si="4"/>
        <v>24</v>
      </c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</row>
    <row r="24" spans="1:35" ht="15" customHeight="1" x14ac:dyDescent="0.25">
      <c r="A24" s="22" t="s">
        <v>161</v>
      </c>
      <c r="B24" s="142" t="s">
        <v>208</v>
      </c>
      <c r="C24" s="6"/>
      <c r="D24" s="7" t="s">
        <v>20</v>
      </c>
      <c r="E24" s="8"/>
      <c r="F24" s="9"/>
      <c r="G24" s="60"/>
      <c r="H24" s="8"/>
      <c r="I24" s="9"/>
      <c r="J24" s="60"/>
      <c r="K24" s="8"/>
      <c r="L24" s="9"/>
      <c r="M24" s="60"/>
      <c r="N24" s="8"/>
      <c r="O24" s="9"/>
      <c r="P24" s="60"/>
      <c r="Q24" s="8">
        <v>2</v>
      </c>
      <c r="R24" s="9" t="s">
        <v>20</v>
      </c>
      <c r="S24" s="60">
        <v>2</v>
      </c>
      <c r="T24" s="8">
        <v>2</v>
      </c>
      <c r="U24" s="9" t="s">
        <v>21</v>
      </c>
      <c r="V24" s="60">
        <v>2</v>
      </c>
      <c r="W24" s="168">
        <f t="shared" si="3"/>
        <v>60</v>
      </c>
      <c r="X24" s="346">
        <f t="shared" si="4"/>
        <v>4</v>
      </c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</row>
    <row r="25" spans="1:35" x14ac:dyDescent="0.25">
      <c r="A25" s="22" t="s">
        <v>81</v>
      </c>
      <c r="B25" s="142" t="s">
        <v>174</v>
      </c>
      <c r="C25" s="6"/>
      <c r="D25" s="7" t="s">
        <v>20</v>
      </c>
      <c r="E25" s="8">
        <v>1</v>
      </c>
      <c r="F25" s="9" t="s">
        <v>21</v>
      </c>
      <c r="G25" s="60">
        <v>3</v>
      </c>
      <c r="H25" s="8">
        <v>1</v>
      </c>
      <c r="I25" s="9" t="s">
        <v>21</v>
      </c>
      <c r="J25" s="60">
        <v>3</v>
      </c>
      <c r="K25" s="8">
        <v>1</v>
      </c>
      <c r="L25" s="9" t="s">
        <v>21</v>
      </c>
      <c r="M25" s="60">
        <v>3</v>
      </c>
      <c r="N25" s="8">
        <v>1</v>
      </c>
      <c r="O25" s="9" t="s">
        <v>21</v>
      </c>
      <c r="P25" s="60">
        <v>3</v>
      </c>
      <c r="Q25" s="8">
        <v>1</v>
      </c>
      <c r="R25" s="9" t="s">
        <v>21</v>
      </c>
      <c r="S25" s="60">
        <v>3</v>
      </c>
      <c r="T25" s="8">
        <v>1</v>
      </c>
      <c r="U25" s="9" t="s">
        <v>21</v>
      </c>
      <c r="V25" s="60">
        <v>3</v>
      </c>
      <c r="W25" s="168">
        <f t="shared" si="3"/>
        <v>90</v>
      </c>
      <c r="X25" s="346">
        <f t="shared" si="4"/>
        <v>18</v>
      </c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</row>
    <row r="26" spans="1:35" x14ac:dyDescent="0.25">
      <c r="A26" s="22" t="s">
        <v>111</v>
      </c>
      <c r="B26" s="142" t="s">
        <v>185</v>
      </c>
      <c r="C26" s="6"/>
      <c r="D26" s="7" t="s">
        <v>20</v>
      </c>
      <c r="E26" s="155">
        <v>1</v>
      </c>
      <c r="F26" s="156" t="s">
        <v>21</v>
      </c>
      <c r="G26" s="60">
        <v>1</v>
      </c>
      <c r="H26" s="155">
        <v>1</v>
      </c>
      <c r="I26" s="156" t="s">
        <v>21</v>
      </c>
      <c r="J26" s="60">
        <v>1</v>
      </c>
      <c r="K26" s="155"/>
      <c r="L26" s="156"/>
      <c r="M26" s="60"/>
      <c r="N26" s="155"/>
      <c r="O26" s="156"/>
      <c r="P26" s="60"/>
      <c r="Q26" s="155"/>
      <c r="R26" s="156"/>
      <c r="S26" s="60"/>
      <c r="T26" s="155"/>
      <c r="U26" s="156"/>
      <c r="V26" s="60"/>
      <c r="W26" s="168">
        <f t="shared" si="3"/>
        <v>30</v>
      </c>
      <c r="X26" s="346">
        <f t="shared" si="4"/>
        <v>2</v>
      </c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5" x14ac:dyDescent="0.25">
      <c r="A27" s="181" t="s">
        <v>162</v>
      </c>
      <c r="B27" s="163" t="s">
        <v>212</v>
      </c>
      <c r="C27" s="10"/>
      <c r="D27" s="7" t="s">
        <v>20</v>
      </c>
      <c r="E27" s="164"/>
      <c r="F27" s="165"/>
      <c r="G27" s="166"/>
      <c r="H27" s="164"/>
      <c r="I27" s="165"/>
      <c r="J27" s="166"/>
      <c r="K27" s="8">
        <v>1</v>
      </c>
      <c r="L27" s="9" t="s">
        <v>21</v>
      </c>
      <c r="M27" s="166">
        <v>2</v>
      </c>
      <c r="N27" s="8">
        <v>1</v>
      </c>
      <c r="O27" s="9" t="s">
        <v>21</v>
      </c>
      <c r="P27" s="166">
        <v>2</v>
      </c>
      <c r="Q27" s="164"/>
      <c r="R27" s="165"/>
      <c r="S27" s="166"/>
      <c r="T27" s="164"/>
      <c r="U27" s="165"/>
      <c r="V27" s="166"/>
      <c r="W27" s="168">
        <f t="shared" si="3"/>
        <v>30</v>
      </c>
      <c r="X27" s="346">
        <f t="shared" si="4"/>
        <v>4</v>
      </c>
    </row>
    <row r="28" spans="1:35" x14ac:dyDescent="0.25">
      <c r="A28" s="22" t="s">
        <v>163</v>
      </c>
      <c r="B28" s="10" t="s">
        <v>209</v>
      </c>
      <c r="C28" s="10"/>
      <c r="D28" s="7" t="s">
        <v>20</v>
      </c>
      <c r="E28" s="164"/>
      <c r="F28" s="165"/>
      <c r="G28" s="166"/>
      <c r="H28" s="164"/>
      <c r="I28" s="165"/>
      <c r="J28" s="166"/>
      <c r="K28" s="8">
        <v>1</v>
      </c>
      <c r="L28" s="9" t="s">
        <v>21</v>
      </c>
      <c r="M28" s="166">
        <v>2</v>
      </c>
      <c r="N28" s="8">
        <v>1</v>
      </c>
      <c r="O28" s="9" t="s">
        <v>21</v>
      </c>
      <c r="P28" s="166">
        <v>2</v>
      </c>
      <c r="Q28" s="164"/>
      <c r="R28" s="165"/>
      <c r="S28" s="166"/>
      <c r="T28" s="164"/>
      <c r="U28" s="165"/>
      <c r="V28" s="166"/>
      <c r="W28" s="168">
        <f t="shared" si="3"/>
        <v>30</v>
      </c>
      <c r="X28" s="346">
        <f t="shared" si="4"/>
        <v>4</v>
      </c>
    </row>
    <row r="29" spans="1:35" x14ac:dyDescent="0.25">
      <c r="A29" s="22" t="s">
        <v>53</v>
      </c>
      <c r="B29" s="6" t="s">
        <v>166</v>
      </c>
      <c r="C29" s="217"/>
      <c r="D29" s="83" t="s">
        <v>20</v>
      </c>
      <c r="E29" s="274">
        <v>2</v>
      </c>
      <c r="F29" s="234" t="s">
        <v>94</v>
      </c>
      <c r="G29" s="117"/>
      <c r="H29" s="235">
        <v>2</v>
      </c>
      <c r="I29" s="234" t="s">
        <v>94</v>
      </c>
      <c r="J29" s="236"/>
      <c r="K29" s="8"/>
      <c r="L29" s="9"/>
      <c r="M29" s="49"/>
      <c r="N29" s="88"/>
      <c r="O29" s="82"/>
      <c r="P29" s="50"/>
      <c r="Q29" s="61"/>
      <c r="R29" s="82"/>
      <c r="S29" s="49"/>
      <c r="T29" s="88"/>
      <c r="U29" s="82"/>
      <c r="V29" s="50"/>
      <c r="W29" s="168">
        <f>15*(E29+H29+K29+N29+Q29+T29)</f>
        <v>60</v>
      </c>
      <c r="X29" s="346">
        <f t="shared" si="4"/>
        <v>0</v>
      </c>
    </row>
    <row r="30" spans="1:35" ht="15.75" thickBot="1" x14ac:dyDescent="0.3">
      <c r="A30" s="228"/>
      <c r="B30" s="207" t="s">
        <v>52</v>
      </c>
      <c r="C30" s="223"/>
      <c r="D30" s="208"/>
      <c r="E30" s="209"/>
      <c r="F30" s="178"/>
      <c r="G30" s="213">
        <v>4</v>
      </c>
      <c r="H30" s="177"/>
      <c r="I30" s="178"/>
      <c r="J30" s="214">
        <v>3</v>
      </c>
      <c r="K30" s="209"/>
      <c r="L30" s="178"/>
      <c r="M30" s="213">
        <v>3</v>
      </c>
      <c r="N30" s="211"/>
      <c r="O30" s="210"/>
      <c r="P30" s="214">
        <v>2</v>
      </c>
      <c r="Q30" s="215"/>
      <c r="R30" s="210"/>
      <c r="S30" s="213"/>
      <c r="T30" s="211"/>
      <c r="U30" s="210"/>
      <c r="V30" s="214"/>
      <c r="W30" s="359"/>
      <c r="X30" s="390">
        <f>SUM(G30+J30+M30+P30+S30+V30)</f>
        <v>12</v>
      </c>
    </row>
    <row r="31" spans="1:35" x14ac:dyDescent="0.25">
      <c r="A31" s="197" t="s">
        <v>48</v>
      </c>
      <c r="B31" s="66" t="s">
        <v>170</v>
      </c>
      <c r="C31" s="67"/>
      <c r="D31" s="68"/>
      <c r="E31" s="3"/>
      <c r="F31" s="4"/>
      <c r="G31" s="47"/>
      <c r="H31" s="69"/>
      <c r="I31" s="4"/>
      <c r="J31" s="48"/>
      <c r="K31" s="3"/>
      <c r="L31" s="4"/>
      <c r="M31" s="47"/>
      <c r="N31" s="70"/>
      <c r="O31" s="71"/>
      <c r="P31" s="48"/>
      <c r="Q31" s="337">
        <v>15</v>
      </c>
      <c r="R31" s="71" t="s">
        <v>20</v>
      </c>
      <c r="S31" s="47">
        <v>3</v>
      </c>
      <c r="T31" s="338">
        <v>15</v>
      </c>
      <c r="U31" s="71" t="s">
        <v>20</v>
      </c>
      <c r="V31" s="48">
        <v>3</v>
      </c>
      <c r="W31" s="339">
        <f>Q31+T31</f>
        <v>30</v>
      </c>
      <c r="X31" s="340">
        <v>6</v>
      </c>
    </row>
    <row r="32" spans="1:35" ht="15.75" thickBot="1" x14ac:dyDescent="0.3">
      <c r="A32" s="30"/>
      <c r="B32" s="42" t="s">
        <v>50</v>
      </c>
      <c r="C32" s="96" t="s">
        <v>164</v>
      </c>
      <c r="D32" s="33"/>
      <c r="E32" s="15"/>
      <c r="F32" s="16"/>
      <c r="G32" s="51"/>
      <c r="H32" s="184"/>
      <c r="I32" s="16"/>
      <c r="J32" s="52"/>
      <c r="K32" s="15"/>
      <c r="L32" s="16"/>
      <c r="M32" s="51"/>
      <c r="N32" s="184"/>
      <c r="O32" s="16"/>
      <c r="P32" s="52"/>
      <c r="Q32" s="15"/>
      <c r="R32" s="16"/>
      <c r="S32" s="51"/>
      <c r="T32" s="184"/>
      <c r="U32" s="16" t="s">
        <v>51</v>
      </c>
      <c r="V32" s="51">
        <v>0</v>
      </c>
      <c r="W32" s="185">
        <f t="shared" ref="W32" si="5">15*(E32+H32+K32+N32+Q32+T32)</f>
        <v>0</v>
      </c>
      <c r="X32" s="342">
        <f t="shared" ref="X32" si="6">SUM(G32+J32+M32+P32+S32+V32)</f>
        <v>0</v>
      </c>
    </row>
    <row r="33" spans="1:24" ht="15.75" thickBot="1" x14ac:dyDescent="0.3">
      <c r="A33" s="226"/>
      <c r="B33" s="122" t="s">
        <v>55</v>
      </c>
      <c r="C33" s="122"/>
      <c r="D33" s="122"/>
      <c r="E33" s="123">
        <f>SUM(E7:E32)</f>
        <v>18</v>
      </c>
      <c r="F33" s="123"/>
      <c r="G33" s="123">
        <f>SUM(G7:G32)</f>
        <v>29</v>
      </c>
      <c r="H33" s="123">
        <f>SUM(H7:H32)</f>
        <v>18</v>
      </c>
      <c r="I33" s="123"/>
      <c r="J33" s="123">
        <f>SUM(J7:J32)</f>
        <v>29</v>
      </c>
      <c r="K33" s="123">
        <f>SUM(K7:K32)</f>
        <v>16</v>
      </c>
      <c r="L33" s="123"/>
      <c r="M33" s="123">
        <f>SUM(M7:M32)</f>
        <v>29</v>
      </c>
      <c r="N33" s="123">
        <f>SUM(N7:N32)</f>
        <v>18</v>
      </c>
      <c r="O33" s="123"/>
      <c r="P33" s="123">
        <f>SUM(P7:P32)</f>
        <v>30</v>
      </c>
      <c r="Q33" s="123">
        <f>SUM(Q7:Q32)</f>
        <v>37</v>
      </c>
      <c r="R33" s="123"/>
      <c r="S33" s="123">
        <f>SUM(S7:S32)</f>
        <v>31</v>
      </c>
      <c r="T33" s="123">
        <f>SUM(T7:T32)</f>
        <v>36</v>
      </c>
      <c r="U33" s="123"/>
      <c r="V33" s="123">
        <f>SUM(V7:V32)</f>
        <v>32</v>
      </c>
      <c r="W33" s="123">
        <f>SUM(W7:W32)</f>
        <v>1725</v>
      </c>
      <c r="X33" s="75">
        <f>SUM(X7:X32)</f>
        <v>180</v>
      </c>
    </row>
    <row r="34" spans="1:24" x14ac:dyDescent="0.25">
      <c r="A34" s="229"/>
      <c r="C34" s="43"/>
      <c r="D34" s="43"/>
    </row>
    <row r="35" spans="1:24" x14ac:dyDescent="0.25">
      <c r="A35" s="139" t="s">
        <v>60</v>
      </c>
      <c r="C35" s="43"/>
    </row>
    <row r="36" spans="1:24" x14ac:dyDescent="0.25">
      <c r="A36" s="139" t="s">
        <v>61</v>
      </c>
      <c r="C36" s="43"/>
      <c r="O36" s="139" t="s">
        <v>62</v>
      </c>
      <c r="P36" s="139"/>
      <c r="T36" s="139" t="s">
        <v>63</v>
      </c>
    </row>
    <row r="37" spans="1:24" x14ac:dyDescent="0.25">
      <c r="A37" s="139" t="s">
        <v>116</v>
      </c>
      <c r="C37" s="43"/>
      <c r="D37" s="43"/>
      <c r="E37" s="139"/>
      <c r="O37" s="139" t="s">
        <v>226</v>
      </c>
      <c r="P37" s="139"/>
      <c r="Q37" s="139"/>
      <c r="R37" s="139"/>
      <c r="T37" s="139" t="s">
        <v>64</v>
      </c>
    </row>
    <row r="38" spans="1:24" x14ac:dyDescent="0.25">
      <c r="A38" s="139" t="s">
        <v>65</v>
      </c>
      <c r="C38" s="43"/>
      <c r="D38" s="43"/>
      <c r="E38" s="139"/>
      <c r="O38" s="139" t="s">
        <v>66</v>
      </c>
      <c r="P38" s="139"/>
      <c r="T38" s="139" t="s">
        <v>73</v>
      </c>
    </row>
    <row r="39" spans="1:24" x14ac:dyDescent="0.25">
      <c r="A39" s="139" t="s">
        <v>67</v>
      </c>
      <c r="C39" s="43"/>
      <c r="D39" s="43"/>
      <c r="E39" s="139"/>
      <c r="O39" s="139"/>
      <c r="P39" s="139"/>
      <c r="T39" s="139" t="s">
        <v>69</v>
      </c>
    </row>
    <row r="40" spans="1:24" x14ac:dyDescent="0.25">
      <c r="A40" s="152" t="s">
        <v>117</v>
      </c>
      <c r="C40" s="43"/>
      <c r="D40" s="139"/>
      <c r="E40" s="139"/>
      <c r="J40" s="139"/>
      <c r="K40" s="139"/>
      <c r="L40" s="139"/>
      <c r="M40" s="139"/>
      <c r="N40" s="139"/>
      <c r="P40" s="139"/>
      <c r="T40" s="139"/>
    </row>
    <row r="41" spans="1:24" x14ac:dyDescent="0.25">
      <c r="C41" s="43"/>
      <c r="T41" s="139"/>
    </row>
    <row r="42" spans="1:24" x14ac:dyDescent="0.25">
      <c r="A42" s="153" t="s">
        <v>70</v>
      </c>
      <c r="C42" s="43"/>
    </row>
    <row r="43" spans="1:24" x14ac:dyDescent="0.25">
      <c r="A43" s="139" t="s">
        <v>91</v>
      </c>
      <c r="C43" s="43"/>
      <c r="D43" s="43"/>
      <c r="E43" s="139"/>
      <c r="N43" s="139"/>
    </row>
    <row r="44" spans="1:24" x14ac:dyDescent="0.25">
      <c r="A44" s="139" t="s">
        <v>92</v>
      </c>
      <c r="B44" s="139"/>
      <c r="C44" s="139"/>
      <c r="N44" s="139"/>
    </row>
    <row r="45" spans="1:24" x14ac:dyDescent="0.25">
      <c r="A45" s="139" t="s">
        <v>71</v>
      </c>
      <c r="B45" s="139"/>
      <c r="C45" s="139"/>
      <c r="N45" s="139"/>
    </row>
    <row r="46" spans="1:24" x14ac:dyDescent="0.25">
      <c r="A46" s="139" t="s">
        <v>72</v>
      </c>
      <c r="B46" s="139"/>
      <c r="C46" s="139"/>
      <c r="M46" s="139"/>
      <c r="N46" s="139"/>
    </row>
    <row r="47" spans="1:24" ht="15" customHeight="1" x14ac:dyDescent="0.25">
      <c r="A47" s="499" t="s">
        <v>255</v>
      </c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</row>
    <row r="48" spans="1:24" x14ac:dyDescent="0.25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</row>
  </sheetData>
  <mergeCells count="19">
    <mergeCell ref="A47:X48"/>
    <mergeCell ref="A12:X12"/>
    <mergeCell ref="A17:X17"/>
    <mergeCell ref="N4:P4"/>
    <mergeCell ref="Q4:S4"/>
    <mergeCell ref="T4:V4"/>
    <mergeCell ref="W4:W5"/>
    <mergeCell ref="X4:X5"/>
    <mergeCell ref="A6:X6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77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Normal="100" workbookViewId="0">
      <selection activeCell="A11" sqref="A11"/>
    </sheetView>
  </sheetViews>
  <sheetFormatPr defaultColWidth="8.85546875" defaultRowHeight="15" x14ac:dyDescent="0.25"/>
  <cols>
    <col min="1" max="1" width="20" style="99" customWidth="1"/>
    <col min="2" max="2" width="31.42578125" style="99" customWidth="1"/>
    <col min="3" max="3" width="8.85546875" style="99"/>
    <col min="4" max="15" width="3.7109375" style="99" customWidth="1"/>
    <col min="16" max="16" width="5.85546875" style="99" customWidth="1"/>
    <col min="17" max="17" width="5.7109375" style="99" customWidth="1"/>
    <col min="18" max="16384" width="8.85546875" style="99"/>
  </cols>
  <sheetData>
    <row r="1" spans="1:18" ht="14.45" customHeight="1" thickTop="1" thickBot="1" x14ac:dyDescent="0.3">
      <c r="A1" s="478" t="s">
        <v>236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80"/>
    </row>
    <row r="2" spans="1:18" ht="14.45" customHeight="1" thickTop="1" thickBot="1" x14ac:dyDescent="0.3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3"/>
    </row>
    <row r="3" spans="1:18" ht="14.45" customHeight="1" thickBot="1" x14ac:dyDescent="0.3">
      <c r="A3" s="484" t="s">
        <v>2</v>
      </c>
      <c r="B3" s="476" t="s">
        <v>3</v>
      </c>
      <c r="C3" s="418" t="s">
        <v>5</v>
      </c>
      <c r="D3" s="473" t="s">
        <v>6</v>
      </c>
      <c r="E3" s="474"/>
      <c r="F3" s="475"/>
      <c r="G3" s="474" t="s">
        <v>7</v>
      </c>
      <c r="H3" s="474"/>
      <c r="I3" s="475"/>
      <c r="J3" s="473" t="s">
        <v>8</v>
      </c>
      <c r="K3" s="474"/>
      <c r="L3" s="475"/>
      <c r="M3" s="474" t="s">
        <v>9</v>
      </c>
      <c r="N3" s="474"/>
      <c r="O3" s="475"/>
      <c r="P3" s="476" t="s">
        <v>12</v>
      </c>
      <c r="Q3" s="476" t="s">
        <v>13</v>
      </c>
    </row>
    <row r="4" spans="1:18" ht="15.75" thickBot="1" x14ac:dyDescent="0.3">
      <c r="A4" s="485"/>
      <c r="B4" s="477"/>
      <c r="C4" s="486"/>
      <c r="D4" s="240" t="s">
        <v>12</v>
      </c>
      <c r="E4" s="238"/>
      <c r="F4" s="239" t="s">
        <v>13</v>
      </c>
      <c r="G4" s="240" t="s">
        <v>12</v>
      </c>
      <c r="H4" s="238"/>
      <c r="I4" s="239" t="s">
        <v>13</v>
      </c>
      <c r="J4" s="240" t="s">
        <v>12</v>
      </c>
      <c r="K4" s="238"/>
      <c r="L4" s="239" t="s">
        <v>13</v>
      </c>
      <c r="M4" s="240" t="s">
        <v>12</v>
      </c>
      <c r="N4" s="238"/>
      <c r="O4" s="239" t="s">
        <v>13</v>
      </c>
      <c r="P4" s="477"/>
      <c r="Q4" s="477"/>
    </row>
    <row r="5" spans="1:18" x14ac:dyDescent="0.25">
      <c r="A5" s="258" t="s">
        <v>249</v>
      </c>
      <c r="B5" s="259" t="s">
        <v>230</v>
      </c>
      <c r="C5" s="241" t="s">
        <v>20</v>
      </c>
      <c r="D5" s="187">
        <v>1</v>
      </c>
      <c r="E5" s="189" t="s">
        <v>20</v>
      </c>
      <c r="F5" s="188">
        <v>3</v>
      </c>
      <c r="G5" s="186">
        <v>1</v>
      </c>
      <c r="H5" s="189" t="s">
        <v>20</v>
      </c>
      <c r="I5" s="188">
        <v>3</v>
      </c>
      <c r="J5" s="186">
        <v>1</v>
      </c>
      <c r="K5" s="189" t="s">
        <v>20</v>
      </c>
      <c r="L5" s="188">
        <v>3</v>
      </c>
      <c r="M5" s="186">
        <v>1</v>
      </c>
      <c r="N5" s="187" t="s">
        <v>20</v>
      </c>
      <c r="O5" s="188">
        <v>3</v>
      </c>
      <c r="P5" s="188">
        <v>60</v>
      </c>
      <c r="Q5" s="188">
        <v>12</v>
      </c>
    </row>
    <row r="6" spans="1:18" x14ac:dyDescent="0.25">
      <c r="A6" s="260" t="s">
        <v>250</v>
      </c>
      <c r="B6" s="179" t="s">
        <v>231</v>
      </c>
      <c r="C6" s="242" t="s">
        <v>20</v>
      </c>
      <c r="D6" s="261">
        <v>2</v>
      </c>
      <c r="E6" s="262" t="s">
        <v>20</v>
      </c>
      <c r="F6" s="263">
        <v>2</v>
      </c>
      <c r="G6" s="264">
        <v>2</v>
      </c>
      <c r="H6" s="262" t="s">
        <v>17</v>
      </c>
      <c r="I6" s="263">
        <v>2</v>
      </c>
      <c r="J6" s="173">
        <v>2</v>
      </c>
      <c r="K6" s="176" t="s">
        <v>20</v>
      </c>
      <c r="L6" s="175">
        <v>2</v>
      </c>
      <c r="M6" s="173">
        <v>2</v>
      </c>
      <c r="N6" s="174" t="s">
        <v>17</v>
      </c>
      <c r="O6" s="175">
        <v>2</v>
      </c>
      <c r="P6" s="175">
        <v>120</v>
      </c>
      <c r="Q6" s="175">
        <v>8</v>
      </c>
    </row>
    <row r="7" spans="1:18" x14ac:dyDescent="0.25">
      <c r="A7" s="260" t="s">
        <v>252</v>
      </c>
      <c r="B7" s="259" t="s">
        <v>232</v>
      </c>
      <c r="C7" s="242" t="s">
        <v>16</v>
      </c>
      <c r="D7" s="261">
        <v>2</v>
      </c>
      <c r="E7" s="262" t="s">
        <v>17</v>
      </c>
      <c r="F7" s="263">
        <v>2</v>
      </c>
      <c r="G7" s="264">
        <v>2</v>
      </c>
      <c r="H7" s="262" t="s">
        <v>17</v>
      </c>
      <c r="I7" s="263">
        <v>2</v>
      </c>
      <c r="J7" s="265"/>
      <c r="K7" s="266"/>
      <c r="L7" s="267"/>
      <c r="M7" s="173"/>
      <c r="N7" s="251"/>
      <c r="O7" s="243"/>
      <c r="P7" s="175">
        <v>60</v>
      </c>
      <c r="Q7" s="175">
        <v>4</v>
      </c>
    </row>
    <row r="8" spans="1:18" x14ac:dyDescent="0.25">
      <c r="A8" s="260" t="s">
        <v>247</v>
      </c>
      <c r="B8" s="268" t="s">
        <v>233</v>
      </c>
      <c r="C8" s="242" t="s">
        <v>20</v>
      </c>
      <c r="D8" s="174">
        <v>2</v>
      </c>
      <c r="E8" s="176" t="s">
        <v>20</v>
      </c>
      <c r="F8" s="175">
        <v>2</v>
      </c>
      <c r="G8" s="173">
        <v>2</v>
      </c>
      <c r="H8" s="176" t="s">
        <v>17</v>
      </c>
      <c r="I8" s="175">
        <v>2</v>
      </c>
      <c r="J8" s="173"/>
      <c r="K8" s="176"/>
      <c r="L8" s="175"/>
      <c r="M8" s="173"/>
      <c r="N8" s="174"/>
      <c r="O8" s="175"/>
      <c r="P8" s="175">
        <v>60</v>
      </c>
      <c r="Q8" s="175">
        <v>4</v>
      </c>
    </row>
    <row r="9" spans="1:18" x14ac:dyDescent="0.25">
      <c r="A9" s="260" t="s">
        <v>248</v>
      </c>
      <c r="B9" s="179" t="s">
        <v>234</v>
      </c>
      <c r="C9" s="242" t="s">
        <v>20</v>
      </c>
      <c r="D9" s="174"/>
      <c r="E9" s="176"/>
      <c r="F9" s="175"/>
      <c r="G9" s="173"/>
      <c r="H9" s="176"/>
      <c r="I9" s="175"/>
      <c r="J9" s="173">
        <v>1</v>
      </c>
      <c r="K9" s="176" t="s">
        <v>20</v>
      </c>
      <c r="L9" s="175">
        <v>2</v>
      </c>
      <c r="M9" s="173">
        <v>1</v>
      </c>
      <c r="N9" s="175" t="s">
        <v>20</v>
      </c>
      <c r="O9" s="175">
        <v>2</v>
      </c>
      <c r="P9" s="175">
        <v>30</v>
      </c>
      <c r="Q9" s="175">
        <v>4</v>
      </c>
    </row>
    <row r="10" spans="1:18" ht="25.5" x14ac:dyDescent="0.25">
      <c r="A10" s="269" t="s">
        <v>251</v>
      </c>
      <c r="B10" s="270" t="s">
        <v>235</v>
      </c>
      <c r="C10" s="242" t="s">
        <v>20</v>
      </c>
      <c r="D10" s="174"/>
      <c r="E10" s="176"/>
      <c r="F10" s="175"/>
      <c r="G10" s="173"/>
      <c r="H10" s="176"/>
      <c r="I10" s="175"/>
      <c r="J10" s="173"/>
      <c r="K10" s="176" t="s">
        <v>20</v>
      </c>
      <c r="L10" s="175">
        <v>3</v>
      </c>
      <c r="M10" s="173"/>
      <c r="N10" s="174" t="s">
        <v>17</v>
      </c>
      <c r="O10" s="175">
        <v>3</v>
      </c>
      <c r="P10" s="175"/>
      <c r="Q10" s="175">
        <v>6</v>
      </c>
    </row>
    <row r="11" spans="1:18" ht="15.75" thickBot="1" x14ac:dyDescent="0.3">
      <c r="A11" s="271" t="s">
        <v>253</v>
      </c>
      <c r="B11" s="272" t="s">
        <v>39</v>
      </c>
      <c r="C11" s="244" t="s">
        <v>20</v>
      </c>
      <c r="D11" s="273"/>
      <c r="E11" s="253"/>
      <c r="F11" s="254"/>
      <c r="G11" s="252"/>
      <c r="H11" s="253"/>
      <c r="I11" s="254"/>
      <c r="J11" s="252"/>
      <c r="K11" s="253"/>
      <c r="L11" s="254"/>
      <c r="M11" s="252"/>
      <c r="N11" s="253"/>
      <c r="O11" s="254"/>
      <c r="P11" s="254"/>
      <c r="Q11" s="254">
        <v>2</v>
      </c>
    </row>
    <row r="12" spans="1:18" ht="15.75" thickBot="1" x14ac:dyDescent="0.3">
      <c r="A12" s="256"/>
      <c r="B12" s="245" t="s">
        <v>227</v>
      </c>
      <c r="C12" s="246"/>
      <c r="D12" s="255">
        <f>SUM(D5:D11)</f>
        <v>7</v>
      </c>
      <c r="E12" s="248"/>
      <c r="F12" s="249">
        <f>SUM(G5:G11)</f>
        <v>7</v>
      </c>
      <c r="G12" s="247">
        <f>SUM(F5:F11)</f>
        <v>9</v>
      </c>
      <c r="H12" s="248"/>
      <c r="I12" s="250">
        <f>SUM(I5:I11)</f>
        <v>9</v>
      </c>
      <c r="J12" s="247">
        <f>SUM(J5:J11)</f>
        <v>4</v>
      </c>
      <c r="K12" s="248"/>
      <c r="L12" s="249">
        <f>SUM(L5:L11)</f>
        <v>10</v>
      </c>
      <c r="M12" s="247">
        <f>SUM(M5:M11)</f>
        <v>4</v>
      </c>
      <c r="N12" s="248"/>
      <c r="O12" s="249">
        <f>SUM(O5:O11)</f>
        <v>10</v>
      </c>
      <c r="P12" s="249">
        <f>SUM(P5:P11)</f>
        <v>330</v>
      </c>
      <c r="Q12" s="249">
        <f>SUM(Q5:Q11)</f>
        <v>40</v>
      </c>
    </row>
    <row r="13" spans="1:18" ht="15.75" thickTop="1" x14ac:dyDescent="0.25">
      <c r="Q13" s="257"/>
      <c r="R13" s="257"/>
    </row>
    <row r="14" spans="1:18" x14ac:dyDescent="0.25">
      <c r="A14" s="237" t="s">
        <v>63</v>
      </c>
      <c r="B14" s="237" t="s">
        <v>228</v>
      </c>
    </row>
    <row r="15" spans="1:18" x14ac:dyDescent="0.25">
      <c r="A15" s="237" t="s">
        <v>64</v>
      </c>
      <c r="B15" s="237" t="s">
        <v>229</v>
      </c>
    </row>
    <row r="16" spans="1:18" x14ac:dyDescent="0.25">
      <c r="A16" s="237" t="s">
        <v>73</v>
      </c>
    </row>
  </sheetData>
  <mergeCells count="11">
    <mergeCell ref="J3:L3"/>
    <mergeCell ref="M3:O3"/>
    <mergeCell ref="P3:P4"/>
    <mergeCell ref="Q3:Q4"/>
    <mergeCell ref="A1:Q1"/>
    <mergeCell ref="A2:Q2"/>
    <mergeCell ref="A3:A4"/>
    <mergeCell ref="B3:B4"/>
    <mergeCell ref="C3:C4"/>
    <mergeCell ref="D3:F3"/>
    <mergeCell ref="G3:I3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16" zoomScaleNormal="100" workbookViewId="0">
      <selection activeCell="A47" sqref="A47:X48"/>
    </sheetView>
  </sheetViews>
  <sheetFormatPr defaultColWidth="8.85546875" defaultRowHeight="15" x14ac:dyDescent="0.25"/>
  <cols>
    <col min="1" max="1" width="19.28515625" style="43" customWidth="1"/>
    <col min="2" max="2" width="38.85546875" style="43" bestFit="1" customWidth="1"/>
    <col min="3" max="3" width="15" style="43" bestFit="1" customWidth="1"/>
    <col min="4" max="4" width="8.85546875" style="43"/>
    <col min="5" max="22" width="3.7109375" style="43" customWidth="1"/>
    <col min="23" max="23" width="5" style="43" bestFit="1" customWidth="1"/>
    <col min="24" max="24" width="4" style="43" bestFit="1" customWidth="1"/>
    <col min="25" max="16384" width="8.85546875" style="43"/>
  </cols>
  <sheetData>
    <row r="1" spans="1:24" ht="14.45" customHeight="1" thickBot="1" x14ac:dyDescent="0.3">
      <c r="A1" s="434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6"/>
    </row>
    <row r="2" spans="1:24" ht="14.45" customHeight="1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</row>
    <row r="3" spans="1:24" ht="14.45" customHeight="1" thickBot="1" x14ac:dyDescent="0.3">
      <c r="A3" s="409" t="s">
        <v>58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</row>
    <row r="4" spans="1:24" ht="14.45" customHeight="1" x14ac:dyDescent="0.25">
      <c r="A4" s="412" t="s">
        <v>2</v>
      </c>
      <c r="B4" s="414" t="s">
        <v>3</v>
      </c>
      <c r="C4" s="416" t="s">
        <v>4</v>
      </c>
      <c r="D4" s="418" t="s">
        <v>5</v>
      </c>
      <c r="E4" s="437" t="s">
        <v>6</v>
      </c>
      <c r="F4" s="438"/>
      <c r="G4" s="439"/>
      <c r="H4" s="440" t="s">
        <v>7</v>
      </c>
      <c r="I4" s="438"/>
      <c r="J4" s="439"/>
      <c r="K4" s="440" t="s">
        <v>8</v>
      </c>
      <c r="L4" s="438"/>
      <c r="M4" s="439"/>
      <c r="N4" s="440" t="s">
        <v>9</v>
      </c>
      <c r="O4" s="444"/>
      <c r="P4" s="445"/>
      <c r="Q4" s="440" t="s">
        <v>10</v>
      </c>
      <c r="R4" s="444"/>
      <c r="S4" s="445"/>
      <c r="T4" s="440" t="s">
        <v>11</v>
      </c>
      <c r="U4" s="444"/>
      <c r="V4" s="445"/>
      <c r="W4" s="432" t="s">
        <v>12</v>
      </c>
      <c r="X4" s="432" t="s">
        <v>13</v>
      </c>
    </row>
    <row r="5" spans="1:24" ht="14.45" customHeight="1" thickBot="1" x14ac:dyDescent="0.3">
      <c r="A5" s="413"/>
      <c r="B5" s="415"/>
      <c r="C5" s="417"/>
      <c r="D5" s="419"/>
      <c r="E5" s="44" t="s">
        <v>12</v>
      </c>
      <c r="F5" s="45"/>
      <c r="G5" s="46" t="s">
        <v>13</v>
      </c>
      <c r="H5" s="44" t="s">
        <v>12</v>
      </c>
      <c r="I5" s="45"/>
      <c r="J5" s="46" t="s">
        <v>13</v>
      </c>
      <c r="K5" s="44" t="s">
        <v>12</v>
      </c>
      <c r="L5" s="45"/>
      <c r="M5" s="46" t="s">
        <v>13</v>
      </c>
      <c r="N5" s="44" t="s">
        <v>12</v>
      </c>
      <c r="O5" s="45"/>
      <c r="P5" s="46" t="s">
        <v>13</v>
      </c>
      <c r="Q5" s="44" t="s">
        <v>12</v>
      </c>
      <c r="R5" s="45"/>
      <c r="S5" s="46" t="s">
        <v>13</v>
      </c>
      <c r="T5" s="44" t="s">
        <v>12</v>
      </c>
      <c r="U5" s="45"/>
      <c r="V5" s="46" t="s">
        <v>13</v>
      </c>
      <c r="W5" s="446"/>
      <c r="X5" s="447"/>
    </row>
    <row r="6" spans="1:24" ht="19.149999999999999" customHeight="1" thickBot="1" x14ac:dyDescent="0.3">
      <c r="A6" s="448" t="s">
        <v>96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50"/>
    </row>
    <row r="7" spans="1:24" ht="14.45" customHeight="1" x14ac:dyDescent="0.25">
      <c r="A7" s="40" t="s">
        <v>14</v>
      </c>
      <c r="B7" s="1" t="s">
        <v>167</v>
      </c>
      <c r="C7" s="2" t="s">
        <v>15</v>
      </c>
      <c r="D7" s="2" t="s">
        <v>16</v>
      </c>
      <c r="E7" s="3">
        <v>2</v>
      </c>
      <c r="F7" s="4" t="s">
        <v>17</v>
      </c>
      <c r="G7" s="47">
        <v>3</v>
      </c>
      <c r="H7" s="3">
        <v>2</v>
      </c>
      <c r="I7" s="4" t="s">
        <v>17</v>
      </c>
      <c r="J7" s="47">
        <v>3</v>
      </c>
      <c r="K7" s="3">
        <v>2</v>
      </c>
      <c r="L7" s="4" t="s">
        <v>17</v>
      </c>
      <c r="M7" s="47">
        <v>3</v>
      </c>
      <c r="N7" s="3">
        <v>2</v>
      </c>
      <c r="O7" s="4" t="s">
        <v>17</v>
      </c>
      <c r="P7" s="48">
        <v>3</v>
      </c>
      <c r="Q7" s="3">
        <v>2</v>
      </c>
      <c r="R7" s="4" t="s">
        <v>17</v>
      </c>
      <c r="S7" s="47">
        <v>3</v>
      </c>
      <c r="T7" s="3">
        <v>2</v>
      </c>
      <c r="U7" s="4" t="s">
        <v>17</v>
      </c>
      <c r="V7" s="48">
        <v>3</v>
      </c>
      <c r="W7" s="339">
        <f t="shared" ref="W7:W34" si="0">15*(E7+H7+K7+N7+Q7+T7)</f>
        <v>180</v>
      </c>
      <c r="X7" s="340">
        <f>G7+J7+M7+P7+S7+V7</f>
        <v>18</v>
      </c>
    </row>
    <row r="8" spans="1:24" ht="14.45" customHeight="1" x14ac:dyDescent="0.25">
      <c r="A8" s="5" t="s">
        <v>18</v>
      </c>
      <c r="B8" s="6" t="s">
        <v>168</v>
      </c>
      <c r="C8" s="7" t="s">
        <v>15</v>
      </c>
      <c r="D8" s="7" t="s">
        <v>20</v>
      </c>
      <c r="E8" s="8">
        <v>1</v>
      </c>
      <c r="F8" s="9" t="s">
        <v>21</v>
      </c>
      <c r="G8" s="49">
        <v>1</v>
      </c>
      <c r="H8" s="8">
        <v>1</v>
      </c>
      <c r="I8" s="9" t="s">
        <v>17</v>
      </c>
      <c r="J8" s="49">
        <v>1</v>
      </c>
      <c r="K8" s="8"/>
      <c r="L8" s="9"/>
      <c r="M8" s="49"/>
      <c r="N8" s="8"/>
      <c r="O8" s="9"/>
      <c r="P8" s="50"/>
      <c r="Q8" s="8"/>
      <c r="R8" s="9"/>
      <c r="S8" s="49"/>
      <c r="T8" s="8"/>
      <c r="U8" s="9"/>
      <c r="V8" s="50"/>
      <c r="W8" s="168">
        <f t="shared" si="0"/>
        <v>30</v>
      </c>
      <c r="X8" s="341">
        <f t="shared" ref="X8:X14" si="1">G8+J8+M8+P8+S8+V8</f>
        <v>2</v>
      </c>
    </row>
    <row r="9" spans="1:24" ht="14.45" customHeight="1" x14ac:dyDescent="0.25">
      <c r="A9" s="5" t="s">
        <v>22</v>
      </c>
      <c r="B9" s="6" t="s">
        <v>182</v>
      </c>
      <c r="C9" s="7" t="s">
        <v>15</v>
      </c>
      <c r="D9" s="7" t="s">
        <v>20</v>
      </c>
      <c r="E9" s="8">
        <v>2</v>
      </c>
      <c r="F9" s="9" t="s">
        <v>21</v>
      </c>
      <c r="G9" s="49">
        <v>2</v>
      </c>
      <c r="H9" s="8">
        <v>2</v>
      </c>
      <c r="I9" s="9" t="s">
        <v>17</v>
      </c>
      <c r="J9" s="49">
        <v>2</v>
      </c>
      <c r="K9" s="8">
        <v>1</v>
      </c>
      <c r="L9" s="9" t="s">
        <v>21</v>
      </c>
      <c r="M9" s="49">
        <v>1</v>
      </c>
      <c r="N9" s="8">
        <v>1</v>
      </c>
      <c r="O9" s="9" t="s">
        <v>17</v>
      </c>
      <c r="P9" s="50">
        <v>1</v>
      </c>
      <c r="Q9" s="8">
        <v>1</v>
      </c>
      <c r="R9" s="9" t="s">
        <v>21</v>
      </c>
      <c r="S9" s="50">
        <v>1</v>
      </c>
      <c r="T9" s="8"/>
      <c r="U9" s="9"/>
      <c r="V9" s="50"/>
      <c r="W9" s="168">
        <f t="shared" si="0"/>
        <v>105</v>
      </c>
      <c r="X9" s="341">
        <f t="shared" si="1"/>
        <v>7</v>
      </c>
    </row>
    <row r="10" spans="1:24" ht="14.45" customHeight="1" x14ac:dyDescent="0.25">
      <c r="A10" s="141" t="s">
        <v>238</v>
      </c>
      <c r="B10" s="127" t="s">
        <v>183</v>
      </c>
      <c r="C10" s="131" t="s">
        <v>15</v>
      </c>
      <c r="D10" s="131" t="s">
        <v>20</v>
      </c>
      <c r="E10" s="128">
        <v>2</v>
      </c>
      <c r="F10" s="129" t="s">
        <v>21</v>
      </c>
      <c r="G10" s="117">
        <v>3</v>
      </c>
      <c r="H10" s="128">
        <v>2</v>
      </c>
      <c r="I10" s="129" t="s">
        <v>17</v>
      </c>
      <c r="J10" s="117">
        <v>3</v>
      </c>
      <c r="K10" s="128">
        <v>1</v>
      </c>
      <c r="L10" s="129" t="s">
        <v>21</v>
      </c>
      <c r="M10" s="117">
        <v>2</v>
      </c>
      <c r="N10" s="128">
        <v>1</v>
      </c>
      <c r="O10" s="129" t="s">
        <v>17</v>
      </c>
      <c r="P10" s="118">
        <v>2</v>
      </c>
      <c r="Q10" s="128">
        <v>1</v>
      </c>
      <c r="R10" s="129" t="s">
        <v>21</v>
      </c>
      <c r="S10" s="118">
        <v>2</v>
      </c>
      <c r="T10" s="128"/>
      <c r="U10" s="129"/>
      <c r="V10" s="118"/>
      <c r="W10" s="351">
        <f t="shared" si="0"/>
        <v>105</v>
      </c>
      <c r="X10" s="352">
        <f t="shared" si="1"/>
        <v>12</v>
      </c>
    </row>
    <row r="11" spans="1:24" ht="14.45" customHeight="1" thickBot="1" x14ac:dyDescent="0.3">
      <c r="A11" s="291" t="s">
        <v>25</v>
      </c>
      <c r="B11" s="292" t="s">
        <v>177</v>
      </c>
      <c r="C11" s="293" t="s">
        <v>15</v>
      </c>
      <c r="D11" s="293" t="s">
        <v>16</v>
      </c>
      <c r="E11" s="294"/>
      <c r="F11" s="288"/>
      <c r="G11" s="287"/>
      <c r="H11" s="294"/>
      <c r="I11" s="288"/>
      <c r="J11" s="287"/>
      <c r="K11" s="294"/>
      <c r="L11" s="288"/>
      <c r="M11" s="287"/>
      <c r="N11" s="294"/>
      <c r="O11" s="288"/>
      <c r="P11" s="295"/>
      <c r="Q11" s="294">
        <v>1</v>
      </c>
      <c r="R11" s="288" t="s">
        <v>21</v>
      </c>
      <c r="S11" s="295">
        <v>1</v>
      </c>
      <c r="T11" s="294">
        <v>2</v>
      </c>
      <c r="U11" s="288" t="s">
        <v>17</v>
      </c>
      <c r="V11" s="295">
        <v>2</v>
      </c>
      <c r="W11" s="192">
        <f t="shared" si="0"/>
        <v>45</v>
      </c>
      <c r="X11" s="353">
        <f t="shared" si="1"/>
        <v>3</v>
      </c>
    </row>
    <row r="12" spans="1:24" ht="14.45" customHeight="1" thickBot="1" x14ac:dyDescent="0.3">
      <c r="A12" s="443" t="s">
        <v>56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2"/>
    </row>
    <row r="13" spans="1:24" ht="14.45" customHeight="1" x14ac:dyDescent="0.25">
      <c r="A13" s="275" t="s">
        <v>27</v>
      </c>
      <c r="B13" s="276" t="s">
        <v>28</v>
      </c>
      <c r="C13" s="276"/>
      <c r="D13" s="135" t="s">
        <v>16</v>
      </c>
      <c r="E13" s="133"/>
      <c r="F13" s="134"/>
      <c r="G13" s="119"/>
      <c r="H13" s="133"/>
      <c r="I13" s="134"/>
      <c r="J13" s="119"/>
      <c r="K13" s="133"/>
      <c r="L13" s="134"/>
      <c r="M13" s="120"/>
      <c r="N13" s="133">
        <v>2</v>
      </c>
      <c r="O13" s="134" t="s">
        <v>17</v>
      </c>
      <c r="P13" s="120">
        <v>2</v>
      </c>
      <c r="Q13" s="133"/>
      <c r="R13" s="134"/>
      <c r="S13" s="119"/>
      <c r="T13" s="133"/>
      <c r="U13" s="134"/>
      <c r="V13" s="120"/>
      <c r="W13" s="354">
        <f t="shared" si="0"/>
        <v>30</v>
      </c>
      <c r="X13" s="352">
        <f t="shared" si="1"/>
        <v>2</v>
      </c>
    </row>
    <row r="14" spans="1:24" ht="14.45" customHeight="1" x14ac:dyDescent="0.25">
      <c r="A14" s="277" t="s">
        <v>29</v>
      </c>
      <c r="B14" s="144" t="s">
        <v>179</v>
      </c>
      <c r="C14" s="131" t="s">
        <v>15</v>
      </c>
      <c r="D14" s="278" t="s">
        <v>16</v>
      </c>
      <c r="E14" s="279"/>
      <c r="F14" s="280"/>
      <c r="G14" s="281"/>
      <c r="H14" s="279"/>
      <c r="I14" s="280"/>
      <c r="J14" s="281"/>
      <c r="K14" s="279">
        <v>2</v>
      </c>
      <c r="L14" s="280" t="s">
        <v>17</v>
      </c>
      <c r="M14" s="282">
        <v>1</v>
      </c>
      <c r="N14" s="279">
        <v>2</v>
      </c>
      <c r="O14" s="280" t="s">
        <v>17</v>
      </c>
      <c r="P14" s="282">
        <v>1</v>
      </c>
      <c r="Q14" s="279"/>
      <c r="R14" s="280"/>
      <c r="S14" s="281"/>
      <c r="T14" s="279"/>
      <c r="U14" s="280"/>
      <c r="V14" s="282"/>
      <c r="W14" s="351">
        <f t="shared" si="0"/>
        <v>60</v>
      </c>
      <c r="X14" s="352">
        <f t="shared" si="1"/>
        <v>2</v>
      </c>
    </row>
    <row r="15" spans="1:24" ht="14.45" customHeight="1" x14ac:dyDescent="0.25">
      <c r="A15" s="284" t="s">
        <v>31</v>
      </c>
      <c r="B15" s="283" t="s">
        <v>169</v>
      </c>
      <c r="C15" s="278" t="str">
        <f>$C$11</f>
        <v>♫</v>
      </c>
      <c r="D15" s="278" t="s">
        <v>16</v>
      </c>
      <c r="E15" s="279"/>
      <c r="F15" s="280"/>
      <c r="G15" s="281"/>
      <c r="H15" s="279"/>
      <c r="I15" s="280"/>
      <c r="J15" s="281"/>
      <c r="K15" s="279"/>
      <c r="L15" s="280"/>
      <c r="M15" s="281"/>
      <c r="N15" s="279"/>
      <c r="O15" s="280"/>
      <c r="P15" s="282"/>
      <c r="Q15" s="279">
        <v>2</v>
      </c>
      <c r="R15" s="280" t="s">
        <v>17</v>
      </c>
      <c r="S15" s="281">
        <v>1</v>
      </c>
      <c r="T15" s="279">
        <v>2</v>
      </c>
      <c r="U15" s="280" t="s">
        <v>17</v>
      </c>
      <c r="V15" s="282">
        <v>1</v>
      </c>
      <c r="W15" s="355">
        <f t="shared" si="0"/>
        <v>60</v>
      </c>
      <c r="X15" s="356">
        <v>2</v>
      </c>
    </row>
    <row r="16" spans="1:24" ht="14.45" customHeight="1" x14ac:dyDescent="0.25">
      <c r="A16" s="286" t="s">
        <v>46</v>
      </c>
      <c r="B16" s="127" t="s">
        <v>195</v>
      </c>
      <c r="C16" s="135" t="s">
        <v>15</v>
      </c>
      <c r="D16" s="131" t="s">
        <v>20</v>
      </c>
      <c r="E16" s="128">
        <v>4</v>
      </c>
      <c r="F16" s="129" t="s">
        <v>21</v>
      </c>
      <c r="G16" s="117">
        <v>2</v>
      </c>
      <c r="H16" s="128">
        <v>4</v>
      </c>
      <c r="I16" s="129" t="s">
        <v>21</v>
      </c>
      <c r="J16" s="117">
        <v>2</v>
      </c>
      <c r="K16" s="128"/>
      <c r="L16" s="129"/>
      <c r="M16" s="117"/>
      <c r="N16" s="128"/>
      <c r="O16" s="129"/>
      <c r="P16" s="117"/>
      <c r="Q16" s="128"/>
      <c r="R16" s="129"/>
      <c r="S16" s="117"/>
      <c r="T16" s="128"/>
      <c r="U16" s="129"/>
      <c r="V16" s="117"/>
      <c r="W16" s="351">
        <f t="shared" ref="W16:W17" si="2">15*(E16+H16+K16+N16+Q16+T16)</f>
        <v>120</v>
      </c>
      <c r="X16" s="358">
        <f t="shared" ref="X16:X17" si="3">G16+J16+M16+P16+S16+V16</f>
        <v>4</v>
      </c>
    </row>
    <row r="17" spans="1:24" ht="14.45" customHeight="1" thickBot="1" x14ac:dyDescent="0.3">
      <c r="A17" s="397" t="s">
        <v>47</v>
      </c>
      <c r="B17" s="292" t="s">
        <v>196</v>
      </c>
      <c r="C17" s="293" t="s">
        <v>15</v>
      </c>
      <c r="D17" s="293" t="s">
        <v>20</v>
      </c>
      <c r="E17" s="294"/>
      <c r="F17" s="288"/>
      <c r="G17" s="287"/>
      <c r="H17" s="294"/>
      <c r="I17" s="288"/>
      <c r="J17" s="287"/>
      <c r="K17" s="294">
        <v>4</v>
      </c>
      <c r="L17" s="288" t="s">
        <v>21</v>
      </c>
      <c r="M17" s="287">
        <v>2</v>
      </c>
      <c r="N17" s="294">
        <v>4</v>
      </c>
      <c r="O17" s="288" t="s">
        <v>21</v>
      </c>
      <c r="P17" s="287">
        <v>2</v>
      </c>
      <c r="Q17" s="294"/>
      <c r="R17" s="288"/>
      <c r="S17" s="287"/>
      <c r="T17" s="294"/>
      <c r="U17" s="288"/>
      <c r="V17" s="287"/>
      <c r="W17" s="192">
        <f t="shared" si="2"/>
        <v>120</v>
      </c>
      <c r="X17" s="360">
        <f t="shared" si="3"/>
        <v>4</v>
      </c>
    </row>
    <row r="18" spans="1:24" ht="16.149999999999999" customHeight="1" thickBot="1" x14ac:dyDescent="0.3">
      <c r="A18" s="441" t="s">
        <v>57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2"/>
    </row>
    <row r="19" spans="1:24" ht="14.45" customHeight="1" x14ac:dyDescent="0.25">
      <c r="A19" s="396" t="s">
        <v>33</v>
      </c>
      <c r="B19" s="276" t="s">
        <v>197</v>
      </c>
      <c r="C19" s="135" t="s">
        <v>15</v>
      </c>
      <c r="D19" s="296" t="s">
        <v>20</v>
      </c>
      <c r="E19" s="133">
        <v>2</v>
      </c>
      <c r="F19" s="134" t="s">
        <v>17</v>
      </c>
      <c r="G19" s="298">
        <v>7</v>
      </c>
      <c r="H19" s="133">
        <v>2</v>
      </c>
      <c r="I19" s="134" t="s">
        <v>17</v>
      </c>
      <c r="J19" s="298">
        <v>7</v>
      </c>
      <c r="K19" s="133">
        <v>2</v>
      </c>
      <c r="L19" s="134" t="s">
        <v>17</v>
      </c>
      <c r="M19" s="298">
        <v>7</v>
      </c>
      <c r="N19" s="133">
        <v>2</v>
      </c>
      <c r="O19" s="134" t="s">
        <v>17</v>
      </c>
      <c r="P19" s="298">
        <v>7</v>
      </c>
      <c r="Q19" s="133">
        <v>2</v>
      </c>
      <c r="R19" s="134" t="s">
        <v>17</v>
      </c>
      <c r="S19" s="298">
        <v>7</v>
      </c>
      <c r="T19" s="133">
        <v>2</v>
      </c>
      <c r="U19" s="134" t="s">
        <v>21</v>
      </c>
      <c r="V19" s="298">
        <v>7</v>
      </c>
      <c r="W19" s="354">
        <f t="shared" si="0"/>
        <v>180</v>
      </c>
      <c r="X19" s="352">
        <f t="shared" ref="X19:X31" si="4">SUM(G19+J19+M19+P19+S19+V19)</f>
        <v>42</v>
      </c>
    </row>
    <row r="20" spans="1:24" ht="14.45" customHeight="1" x14ac:dyDescent="0.25">
      <c r="A20" s="286" t="s">
        <v>34</v>
      </c>
      <c r="B20" s="276" t="s">
        <v>198</v>
      </c>
      <c r="C20" s="135" t="s">
        <v>15</v>
      </c>
      <c r="D20" s="131" t="s">
        <v>16</v>
      </c>
      <c r="E20" s="133">
        <v>1</v>
      </c>
      <c r="F20" s="134" t="s">
        <v>17</v>
      </c>
      <c r="G20" s="298">
        <v>1</v>
      </c>
      <c r="H20" s="133">
        <v>1</v>
      </c>
      <c r="I20" s="134" t="s">
        <v>17</v>
      </c>
      <c r="J20" s="298">
        <v>1</v>
      </c>
      <c r="K20" s="133"/>
      <c r="L20" s="134"/>
      <c r="M20" s="298"/>
      <c r="N20" s="133"/>
      <c r="O20" s="134"/>
      <c r="P20" s="298"/>
      <c r="Q20" s="128"/>
      <c r="R20" s="129"/>
      <c r="S20" s="117"/>
      <c r="T20" s="128"/>
      <c r="U20" s="129"/>
      <c r="V20" s="117"/>
      <c r="W20" s="351">
        <f t="shared" si="0"/>
        <v>30</v>
      </c>
      <c r="X20" s="357">
        <f t="shared" si="4"/>
        <v>2</v>
      </c>
    </row>
    <row r="21" spans="1:24" ht="14.45" customHeight="1" x14ac:dyDescent="0.25">
      <c r="A21" s="286" t="s">
        <v>35</v>
      </c>
      <c r="B21" s="276" t="s">
        <v>199</v>
      </c>
      <c r="C21" s="135" t="s">
        <v>15</v>
      </c>
      <c r="D21" s="131" t="s">
        <v>16</v>
      </c>
      <c r="E21" s="133"/>
      <c r="F21" s="134"/>
      <c r="G21" s="298"/>
      <c r="H21" s="133"/>
      <c r="I21" s="134"/>
      <c r="J21" s="298"/>
      <c r="K21" s="133">
        <v>1</v>
      </c>
      <c r="L21" s="134" t="s">
        <v>17</v>
      </c>
      <c r="M21" s="298">
        <v>1</v>
      </c>
      <c r="N21" s="133">
        <v>1</v>
      </c>
      <c r="O21" s="134" t="s">
        <v>17</v>
      </c>
      <c r="P21" s="298">
        <v>1</v>
      </c>
      <c r="Q21" s="133"/>
      <c r="R21" s="134"/>
      <c r="S21" s="119"/>
      <c r="T21" s="133"/>
      <c r="U21" s="134"/>
      <c r="V21" s="119"/>
      <c r="W21" s="351">
        <f t="shared" si="0"/>
        <v>30</v>
      </c>
      <c r="X21" s="357">
        <f t="shared" si="4"/>
        <v>2</v>
      </c>
    </row>
    <row r="22" spans="1:24" ht="14.45" customHeight="1" x14ac:dyDescent="0.25">
      <c r="A22" s="286" t="s">
        <v>38</v>
      </c>
      <c r="B22" s="276" t="s">
        <v>175</v>
      </c>
      <c r="C22" s="301"/>
      <c r="D22" s="131" t="s">
        <v>20</v>
      </c>
      <c r="E22" s="133">
        <v>1</v>
      </c>
      <c r="F22" s="134" t="s">
        <v>21</v>
      </c>
      <c r="G22" s="298">
        <v>1</v>
      </c>
      <c r="H22" s="133">
        <v>1</v>
      </c>
      <c r="I22" s="134" t="s">
        <v>21</v>
      </c>
      <c r="J22" s="298">
        <v>1</v>
      </c>
      <c r="K22" s="133">
        <v>2</v>
      </c>
      <c r="L22" s="134" t="s">
        <v>21</v>
      </c>
      <c r="M22" s="298">
        <v>1</v>
      </c>
      <c r="N22" s="133">
        <v>2</v>
      </c>
      <c r="O22" s="134" t="s">
        <v>21</v>
      </c>
      <c r="P22" s="298">
        <v>1</v>
      </c>
      <c r="Q22" s="133">
        <v>2</v>
      </c>
      <c r="R22" s="134" t="s">
        <v>21</v>
      </c>
      <c r="S22" s="298">
        <v>1</v>
      </c>
      <c r="T22" s="133">
        <v>2</v>
      </c>
      <c r="U22" s="134" t="s">
        <v>21</v>
      </c>
      <c r="V22" s="298">
        <v>1</v>
      </c>
      <c r="W22" s="351">
        <f t="shared" si="0"/>
        <v>150</v>
      </c>
      <c r="X22" s="357">
        <f t="shared" si="4"/>
        <v>6</v>
      </c>
    </row>
    <row r="23" spans="1:24" ht="14.45" customHeight="1" x14ac:dyDescent="0.25">
      <c r="A23" s="81" t="s">
        <v>79</v>
      </c>
      <c r="B23" s="276" t="s">
        <v>95</v>
      </c>
      <c r="C23" s="301"/>
      <c r="D23" s="131" t="s">
        <v>20</v>
      </c>
      <c r="E23" s="133"/>
      <c r="F23" s="134"/>
      <c r="G23" s="298"/>
      <c r="H23" s="133"/>
      <c r="I23" s="302"/>
      <c r="J23" s="303"/>
      <c r="K23" s="133"/>
      <c r="L23" s="134"/>
      <c r="M23" s="298"/>
      <c r="N23" s="304"/>
      <c r="O23" s="134"/>
      <c r="P23" s="303"/>
      <c r="Q23" s="133"/>
      <c r="R23" s="134"/>
      <c r="S23" s="298"/>
      <c r="T23" s="304"/>
      <c r="U23" s="134"/>
      <c r="V23" s="303">
        <v>2</v>
      </c>
      <c r="W23" s="351">
        <f t="shared" si="0"/>
        <v>0</v>
      </c>
      <c r="X23" s="357">
        <f t="shared" si="4"/>
        <v>2</v>
      </c>
    </row>
    <row r="24" spans="1:24" ht="14.45" customHeight="1" x14ac:dyDescent="0.25">
      <c r="A24" s="286" t="s">
        <v>40</v>
      </c>
      <c r="B24" s="127" t="s">
        <v>200</v>
      </c>
      <c r="C24" s="135"/>
      <c r="D24" s="131" t="s">
        <v>20</v>
      </c>
      <c r="E24" s="128">
        <v>1</v>
      </c>
      <c r="F24" s="129" t="s">
        <v>21</v>
      </c>
      <c r="G24" s="305">
        <v>2</v>
      </c>
      <c r="H24" s="306">
        <v>1</v>
      </c>
      <c r="I24" s="235" t="s">
        <v>21</v>
      </c>
      <c r="J24" s="129">
        <v>2</v>
      </c>
      <c r="K24" s="128">
        <v>1</v>
      </c>
      <c r="L24" s="129" t="s">
        <v>21</v>
      </c>
      <c r="M24" s="305">
        <v>2</v>
      </c>
      <c r="N24" s="131">
        <v>1</v>
      </c>
      <c r="O24" s="129" t="s">
        <v>21</v>
      </c>
      <c r="P24" s="129">
        <v>2</v>
      </c>
      <c r="Q24" s="128"/>
      <c r="R24" s="129"/>
      <c r="S24" s="305"/>
      <c r="T24" s="127"/>
      <c r="U24" s="129"/>
      <c r="V24" s="129"/>
      <c r="W24" s="351">
        <f t="shared" si="0"/>
        <v>60</v>
      </c>
      <c r="X24" s="361">
        <f t="shared" si="4"/>
        <v>8</v>
      </c>
    </row>
    <row r="25" spans="1:24" ht="14.45" customHeight="1" x14ac:dyDescent="0.25">
      <c r="A25" s="286" t="s">
        <v>41</v>
      </c>
      <c r="B25" s="127" t="s">
        <v>201</v>
      </c>
      <c r="C25" s="135"/>
      <c r="D25" s="131" t="s">
        <v>20</v>
      </c>
      <c r="E25" s="128">
        <v>1</v>
      </c>
      <c r="F25" s="129" t="s">
        <v>21</v>
      </c>
      <c r="G25" s="305">
        <v>1</v>
      </c>
      <c r="H25" s="128">
        <v>1</v>
      </c>
      <c r="I25" s="235" t="s">
        <v>21</v>
      </c>
      <c r="J25" s="305">
        <v>1</v>
      </c>
      <c r="K25" s="128">
        <v>1</v>
      </c>
      <c r="L25" s="129" t="s">
        <v>21</v>
      </c>
      <c r="M25" s="305">
        <v>1</v>
      </c>
      <c r="N25" s="307">
        <v>1</v>
      </c>
      <c r="O25" s="129" t="s">
        <v>21</v>
      </c>
      <c r="P25" s="305">
        <v>1</v>
      </c>
      <c r="Q25" s="128">
        <v>1</v>
      </c>
      <c r="R25" s="129" t="s">
        <v>21</v>
      </c>
      <c r="S25" s="305">
        <v>1</v>
      </c>
      <c r="T25" s="307">
        <v>1</v>
      </c>
      <c r="U25" s="129" t="s">
        <v>21</v>
      </c>
      <c r="V25" s="305">
        <v>1</v>
      </c>
      <c r="W25" s="351">
        <f t="shared" si="0"/>
        <v>90</v>
      </c>
      <c r="X25" s="361">
        <f t="shared" si="4"/>
        <v>6</v>
      </c>
    </row>
    <row r="26" spans="1:24" ht="14.45" customHeight="1" x14ac:dyDescent="0.25">
      <c r="A26" s="286" t="s">
        <v>42</v>
      </c>
      <c r="B26" s="127" t="s">
        <v>202</v>
      </c>
      <c r="C26" s="135"/>
      <c r="D26" s="131" t="s">
        <v>20</v>
      </c>
      <c r="E26" s="128"/>
      <c r="F26" s="129"/>
      <c r="G26" s="305"/>
      <c r="H26" s="128"/>
      <c r="I26" s="235"/>
      <c r="J26" s="308"/>
      <c r="K26" s="128"/>
      <c r="L26" s="129"/>
      <c r="M26" s="305"/>
      <c r="N26" s="307"/>
      <c r="O26" s="129"/>
      <c r="P26" s="305"/>
      <c r="Q26" s="128">
        <v>2</v>
      </c>
      <c r="R26" s="129" t="s">
        <v>20</v>
      </c>
      <c r="S26" s="305">
        <v>1</v>
      </c>
      <c r="T26" s="307">
        <v>2</v>
      </c>
      <c r="U26" s="129" t="s">
        <v>20</v>
      </c>
      <c r="V26" s="305">
        <v>1</v>
      </c>
      <c r="W26" s="351">
        <f t="shared" si="0"/>
        <v>60</v>
      </c>
      <c r="X26" s="361">
        <f t="shared" si="4"/>
        <v>2</v>
      </c>
    </row>
    <row r="27" spans="1:24" ht="14.45" customHeight="1" x14ac:dyDescent="0.25">
      <c r="A27" s="286" t="s">
        <v>43</v>
      </c>
      <c r="B27" s="127" t="s">
        <v>203</v>
      </c>
      <c r="C27" s="309"/>
      <c r="D27" s="131" t="s">
        <v>20</v>
      </c>
      <c r="E27" s="128">
        <v>1</v>
      </c>
      <c r="F27" s="129" t="s">
        <v>21</v>
      </c>
      <c r="G27" s="305">
        <v>3</v>
      </c>
      <c r="H27" s="306">
        <v>1</v>
      </c>
      <c r="I27" s="235" t="s">
        <v>21</v>
      </c>
      <c r="J27" s="129">
        <v>3</v>
      </c>
      <c r="K27" s="128">
        <v>1</v>
      </c>
      <c r="L27" s="129" t="s">
        <v>21</v>
      </c>
      <c r="M27" s="305">
        <v>3</v>
      </c>
      <c r="N27" s="127">
        <v>1</v>
      </c>
      <c r="O27" s="129" t="s">
        <v>21</v>
      </c>
      <c r="P27" s="305">
        <v>3</v>
      </c>
      <c r="Q27" s="128">
        <v>1</v>
      </c>
      <c r="R27" s="129" t="s">
        <v>21</v>
      </c>
      <c r="S27" s="305">
        <v>3</v>
      </c>
      <c r="T27" s="127">
        <v>1</v>
      </c>
      <c r="U27" s="129" t="s">
        <v>21</v>
      </c>
      <c r="V27" s="305">
        <v>3</v>
      </c>
      <c r="W27" s="351">
        <f t="shared" si="0"/>
        <v>90</v>
      </c>
      <c r="X27" s="361">
        <f t="shared" si="4"/>
        <v>18</v>
      </c>
    </row>
    <row r="28" spans="1:24" ht="14.45" customHeight="1" x14ac:dyDescent="0.25">
      <c r="A28" s="286" t="s">
        <v>37</v>
      </c>
      <c r="B28" s="276" t="s">
        <v>204</v>
      </c>
      <c r="C28" s="135"/>
      <c r="D28" s="131" t="s">
        <v>20</v>
      </c>
      <c r="E28" s="133">
        <v>4</v>
      </c>
      <c r="F28" s="134" t="s">
        <v>21</v>
      </c>
      <c r="G28" s="298">
        <v>2</v>
      </c>
      <c r="H28" s="133">
        <v>4</v>
      </c>
      <c r="I28" s="134" t="s">
        <v>21</v>
      </c>
      <c r="J28" s="298">
        <v>2</v>
      </c>
      <c r="K28" s="133">
        <v>4</v>
      </c>
      <c r="L28" s="134" t="s">
        <v>21</v>
      </c>
      <c r="M28" s="298">
        <v>2</v>
      </c>
      <c r="N28" s="133">
        <v>4</v>
      </c>
      <c r="O28" s="134" t="s">
        <v>21</v>
      </c>
      <c r="P28" s="298">
        <v>2</v>
      </c>
      <c r="Q28" s="133"/>
      <c r="R28" s="134"/>
      <c r="S28" s="298"/>
      <c r="T28" s="133"/>
      <c r="U28" s="134"/>
      <c r="V28" s="298"/>
      <c r="W28" s="351">
        <f t="shared" ref="W28" si="5">15*(E28+H28+K28+N28+Q28+T28)</f>
        <v>240</v>
      </c>
      <c r="X28" s="357">
        <f t="shared" ref="X28" si="6">SUM(G28+J28+M28+P28+S28+V28)</f>
        <v>8</v>
      </c>
    </row>
    <row r="29" spans="1:24" ht="14.45" customHeight="1" x14ac:dyDescent="0.25">
      <c r="A29" s="286" t="s">
        <v>44</v>
      </c>
      <c r="B29" s="127" t="s">
        <v>205</v>
      </c>
      <c r="C29" s="309"/>
      <c r="D29" s="131" t="s">
        <v>20</v>
      </c>
      <c r="E29" s="128">
        <v>1</v>
      </c>
      <c r="F29" s="129" t="s">
        <v>21</v>
      </c>
      <c r="G29" s="305">
        <v>1</v>
      </c>
      <c r="H29" s="128">
        <v>1</v>
      </c>
      <c r="I29" s="235" t="s">
        <v>21</v>
      </c>
      <c r="J29" s="305">
        <v>1</v>
      </c>
      <c r="K29" s="128">
        <v>1</v>
      </c>
      <c r="L29" s="129" t="s">
        <v>21</v>
      </c>
      <c r="M29" s="305">
        <v>1</v>
      </c>
      <c r="N29" s="128">
        <v>1</v>
      </c>
      <c r="O29" s="129" t="s">
        <v>21</v>
      </c>
      <c r="P29" s="305">
        <v>1</v>
      </c>
      <c r="Q29" s="128">
        <v>1</v>
      </c>
      <c r="R29" s="129" t="s">
        <v>21</v>
      </c>
      <c r="S29" s="305">
        <v>1</v>
      </c>
      <c r="T29" s="128">
        <v>1</v>
      </c>
      <c r="U29" s="129" t="s">
        <v>21</v>
      </c>
      <c r="V29" s="305">
        <v>1</v>
      </c>
      <c r="W29" s="351">
        <f t="shared" si="0"/>
        <v>90</v>
      </c>
      <c r="X29" s="358">
        <f t="shared" si="4"/>
        <v>6</v>
      </c>
    </row>
    <row r="30" spans="1:24" ht="18" customHeight="1" x14ac:dyDescent="0.25">
      <c r="A30" s="286" t="s">
        <v>45</v>
      </c>
      <c r="B30" s="299" t="s">
        <v>206</v>
      </c>
      <c r="C30" s="131" t="s">
        <v>15</v>
      </c>
      <c r="D30" s="131" t="s">
        <v>20</v>
      </c>
      <c r="E30" s="128"/>
      <c r="F30" s="129"/>
      <c r="G30" s="305"/>
      <c r="H30" s="128"/>
      <c r="I30" s="129"/>
      <c r="J30" s="305"/>
      <c r="K30" s="128">
        <v>1</v>
      </c>
      <c r="L30" s="129" t="s">
        <v>21</v>
      </c>
      <c r="M30" s="305">
        <v>1</v>
      </c>
      <c r="N30" s="128">
        <v>1</v>
      </c>
      <c r="O30" s="129" t="s">
        <v>21</v>
      </c>
      <c r="P30" s="305">
        <v>1</v>
      </c>
      <c r="Q30" s="128">
        <v>1</v>
      </c>
      <c r="R30" s="129" t="s">
        <v>21</v>
      </c>
      <c r="S30" s="305">
        <v>1</v>
      </c>
      <c r="T30" s="128">
        <v>1</v>
      </c>
      <c r="U30" s="129" t="s">
        <v>21</v>
      </c>
      <c r="V30" s="305">
        <v>1</v>
      </c>
      <c r="W30" s="351">
        <f t="shared" si="0"/>
        <v>60</v>
      </c>
      <c r="X30" s="358">
        <f t="shared" si="4"/>
        <v>4</v>
      </c>
    </row>
    <row r="31" spans="1:24" ht="14.45" customHeight="1" x14ac:dyDescent="0.25">
      <c r="A31" s="310" t="s">
        <v>53</v>
      </c>
      <c r="B31" s="311" t="s">
        <v>166</v>
      </c>
      <c r="C31" s="312"/>
      <c r="D31" s="182" t="s">
        <v>20</v>
      </c>
      <c r="E31" s="313">
        <v>2</v>
      </c>
      <c r="F31" s="314" t="s">
        <v>94</v>
      </c>
      <c r="G31" s="315"/>
      <c r="H31" s="316">
        <v>2</v>
      </c>
      <c r="I31" s="314" t="s">
        <v>94</v>
      </c>
      <c r="J31" s="317"/>
      <c r="K31" s="318"/>
      <c r="L31" s="319"/>
      <c r="M31" s="315"/>
      <c r="N31" s="314"/>
      <c r="O31" s="320"/>
      <c r="P31" s="321"/>
      <c r="Q31" s="322"/>
      <c r="R31" s="320"/>
      <c r="S31" s="315"/>
      <c r="T31" s="314"/>
      <c r="U31" s="320"/>
      <c r="V31" s="321"/>
      <c r="W31" s="362">
        <f t="shared" ref="W31:W32" si="7">15*(E31+H31+K31+N31+Q31+T31)</f>
        <v>60</v>
      </c>
      <c r="X31" s="358">
        <f t="shared" si="4"/>
        <v>0</v>
      </c>
    </row>
    <row r="32" spans="1:24" ht="14.45" customHeight="1" thickBot="1" x14ac:dyDescent="0.3">
      <c r="A32" s="198"/>
      <c r="B32" s="183" t="s">
        <v>52</v>
      </c>
      <c r="C32" s="96"/>
      <c r="D32" s="33"/>
      <c r="E32" s="15"/>
      <c r="F32" s="16"/>
      <c r="G32" s="51">
        <v>2</v>
      </c>
      <c r="H32" s="184"/>
      <c r="I32" s="16"/>
      <c r="J32" s="52">
        <v>2</v>
      </c>
      <c r="K32" s="15"/>
      <c r="L32" s="16"/>
      <c r="M32" s="51">
        <v>2</v>
      </c>
      <c r="N32" s="34"/>
      <c r="O32" s="35"/>
      <c r="P32" s="52"/>
      <c r="Q32" s="36"/>
      <c r="R32" s="35"/>
      <c r="S32" s="51">
        <v>4</v>
      </c>
      <c r="T32" s="34"/>
      <c r="U32" s="35"/>
      <c r="V32" s="52">
        <v>2</v>
      </c>
      <c r="W32" s="185">
        <f t="shared" si="7"/>
        <v>0</v>
      </c>
      <c r="X32" s="377">
        <f>SUM(G32+J32+M32+P32+S32+V32)</f>
        <v>12</v>
      </c>
    </row>
    <row r="33" spans="1:24" ht="16.149999999999999" customHeight="1" thickBot="1" x14ac:dyDescent="0.3">
      <c r="A33" s="196" t="s">
        <v>48</v>
      </c>
      <c r="B33" s="207" t="s">
        <v>170</v>
      </c>
      <c r="C33" s="372"/>
      <c r="D33" s="208"/>
      <c r="E33" s="209"/>
      <c r="F33" s="178"/>
      <c r="G33" s="213"/>
      <c r="H33" s="177"/>
      <c r="I33" s="178"/>
      <c r="J33" s="214"/>
      <c r="K33" s="209"/>
      <c r="L33" s="178"/>
      <c r="M33" s="213"/>
      <c r="N33" s="211"/>
      <c r="O33" s="210"/>
      <c r="P33" s="214"/>
      <c r="Q33" s="323">
        <v>15</v>
      </c>
      <c r="R33" s="210" t="s">
        <v>20</v>
      </c>
      <c r="S33" s="213">
        <v>3</v>
      </c>
      <c r="T33" s="324">
        <v>15</v>
      </c>
      <c r="U33" s="210" t="s">
        <v>20</v>
      </c>
      <c r="V33" s="214">
        <v>3</v>
      </c>
      <c r="W33" s="365">
        <f>Q33+T33</f>
        <v>30</v>
      </c>
      <c r="X33" s="222">
        <v>6</v>
      </c>
    </row>
    <row r="34" spans="1:24" ht="15.75" thickBot="1" x14ac:dyDescent="0.3">
      <c r="A34" s="221"/>
      <c r="B34" s="224" t="s">
        <v>50</v>
      </c>
      <c r="C34" s="487" t="s">
        <v>254</v>
      </c>
      <c r="D34" s="204"/>
      <c r="E34" s="205"/>
      <c r="F34" s="195"/>
      <c r="G34" s="193"/>
      <c r="H34" s="194"/>
      <c r="I34" s="195"/>
      <c r="J34" s="206"/>
      <c r="K34" s="205"/>
      <c r="L34" s="195"/>
      <c r="M34" s="193"/>
      <c r="N34" s="194"/>
      <c r="O34" s="195"/>
      <c r="P34" s="206"/>
      <c r="Q34" s="205"/>
      <c r="R34" s="195"/>
      <c r="S34" s="193"/>
      <c r="T34" s="194"/>
      <c r="U34" s="195" t="s">
        <v>51</v>
      </c>
      <c r="V34" s="193">
        <v>0</v>
      </c>
      <c r="W34" s="359">
        <f t="shared" si="0"/>
        <v>0</v>
      </c>
      <c r="X34" s="364">
        <f t="shared" ref="X34" si="8">SUM(G34+J34+M34+P34+S34+V34)</f>
        <v>0</v>
      </c>
    </row>
    <row r="35" spans="1:24" ht="14.45" customHeight="1" thickBot="1" x14ac:dyDescent="0.3">
      <c r="A35" s="395"/>
      <c r="B35" s="37" t="s">
        <v>55</v>
      </c>
      <c r="C35" s="37"/>
      <c r="D35" s="37"/>
      <c r="E35" s="38">
        <f>SUM(E7:E34)</f>
        <v>25</v>
      </c>
      <c r="F35" s="39"/>
      <c r="G35" s="72">
        <f>SUM(G7:G34)</f>
        <v>31</v>
      </c>
      <c r="H35" s="38">
        <f>SUM(H7:H34)</f>
        <v>25</v>
      </c>
      <c r="I35" s="39"/>
      <c r="J35" s="72">
        <f>SUM(J7:J34)</f>
        <v>31</v>
      </c>
      <c r="K35" s="38">
        <f>SUM(K7:K34)</f>
        <v>24</v>
      </c>
      <c r="L35" s="39"/>
      <c r="M35" s="72">
        <f>SUM(M7:M34)</f>
        <v>30</v>
      </c>
      <c r="N35" s="38">
        <f>SUM(N7:N34)</f>
        <v>26</v>
      </c>
      <c r="O35" s="39"/>
      <c r="P35" s="72">
        <f>SUM(P7:P34)</f>
        <v>30</v>
      </c>
      <c r="Q35" s="38">
        <f>SUM(Q7:Q34)</f>
        <v>32</v>
      </c>
      <c r="R35" s="39"/>
      <c r="S35" s="72">
        <f>SUM(S7:S34)</f>
        <v>30</v>
      </c>
      <c r="T35" s="38">
        <f>SUM(T7:T34)</f>
        <v>31</v>
      </c>
      <c r="U35" s="39"/>
      <c r="V35" s="72">
        <f>SUM(V7:V34)</f>
        <v>28</v>
      </c>
      <c r="W35" s="75">
        <f>SUM(W7:W34)</f>
        <v>2025</v>
      </c>
      <c r="X35" s="363">
        <f>SUM(X7:X34)</f>
        <v>180</v>
      </c>
    </row>
    <row r="37" spans="1:24" x14ac:dyDescent="0.25">
      <c r="A37" s="76" t="s">
        <v>60</v>
      </c>
      <c r="B37"/>
      <c r="C37"/>
      <c r="D37" s="7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x14ac:dyDescent="0.25">
      <c r="A38" s="76" t="s">
        <v>61</v>
      </c>
      <c r="B38"/>
      <c r="C38"/>
      <c r="D38" s="77"/>
      <c r="E38"/>
      <c r="F38"/>
      <c r="G38"/>
      <c r="H38"/>
      <c r="I38"/>
      <c r="J38"/>
      <c r="K38"/>
      <c r="L38"/>
      <c r="M38"/>
      <c r="N38"/>
      <c r="O38" s="78" t="s">
        <v>62</v>
      </c>
      <c r="P38" s="76"/>
      <c r="Q38"/>
      <c r="R38"/>
      <c r="S38"/>
      <c r="T38" s="76" t="s">
        <v>63</v>
      </c>
      <c r="U38"/>
      <c r="V38"/>
      <c r="W38"/>
      <c r="X38"/>
    </row>
    <row r="39" spans="1:24" x14ac:dyDescent="0.25">
      <c r="A39" s="78" t="s">
        <v>74</v>
      </c>
      <c r="B39"/>
      <c r="C39"/>
      <c r="D39"/>
      <c r="E39" s="76"/>
      <c r="F39"/>
      <c r="G39"/>
      <c r="H39"/>
      <c r="I39"/>
      <c r="J39"/>
      <c r="K39"/>
      <c r="L39"/>
      <c r="M39"/>
      <c r="N39"/>
      <c r="O39" s="139" t="s">
        <v>226</v>
      </c>
      <c r="P39" s="139"/>
      <c r="Q39" s="139"/>
      <c r="R39" s="139"/>
      <c r="S39"/>
      <c r="T39" s="76" t="s">
        <v>64</v>
      </c>
      <c r="U39"/>
      <c r="V39"/>
      <c r="W39"/>
      <c r="X39"/>
    </row>
    <row r="40" spans="1:24" x14ac:dyDescent="0.25">
      <c r="A40" s="78" t="s">
        <v>65</v>
      </c>
      <c r="B40"/>
      <c r="C40"/>
      <c r="D40"/>
      <c r="E40" s="76"/>
      <c r="F40"/>
      <c r="G40"/>
      <c r="H40"/>
      <c r="I40"/>
      <c r="J40"/>
      <c r="K40"/>
      <c r="L40"/>
      <c r="M40"/>
      <c r="N40"/>
      <c r="O40" s="78" t="s">
        <v>66</v>
      </c>
      <c r="P40" s="78"/>
      <c r="Q40"/>
      <c r="R40"/>
      <c r="S40"/>
      <c r="T40" s="78" t="s">
        <v>73</v>
      </c>
      <c r="U40"/>
      <c r="V40"/>
      <c r="W40"/>
      <c r="X40"/>
    </row>
    <row r="41" spans="1:24" x14ac:dyDescent="0.25">
      <c r="A41" s="78" t="s">
        <v>67</v>
      </c>
      <c r="B41"/>
      <c r="C41"/>
      <c r="D41"/>
      <c r="E41" s="78"/>
      <c r="F41"/>
      <c r="G41"/>
      <c r="H41"/>
      <c r="I41"/>
      <c r="J41"/>
      <c r="K41"/>
      <c r="L41"/>
      <c r="M41"/>
      <c r="N41"/>
      <c r="O41" s="78"/>
      <c r="P41" s="78"/>
      <c r="Q41"/>
      <c r="R41"/>
      <c r="S41"/>
      <c r="T41" s="76" t="s">
        <v>69</v>
      </c>
      <c r="U41"/>
      <c r="V41"/>
      <c r="W41"/>
      <c r="X41"/>
    </row>
    <row r="42" spans="1:24" x14ac:dyDescent="0.25">
      <c r="A42" s="79" t="s">
        <v>68</v>
      </c>
      <c r="B42"/>
      <c r="C42"/>
      <c r="D42" s="78"/>
      <c r="E42" s="78"/>
      <c r="F42"/>
      <c r="G42"/>
      <c r="H42"/>
      <c r="I42"/>
      <c r="J42" s="78"/>
      <c r="K42" s="78"/>
      <c r="L42" s="78"/>
      <c r="M42" s="78"/>
      <c r="N42" s="78"/>
      <c r="O42"/>
      <c r="P42" s="78"/>
      <c r="Q42"/>
      <c r="R42"/>
      <c r="S42"/>
      <c r="T42" s="76"/>
      <c r="U42"/>
      <c r="V42"/>
      <c r="W42"/>
      <c r="X42"/>
    </row>
    <row r="43" spans="1:24" x14ac:dyDescent="0.25">
      <c r="A43"/>
      <c r="B43"/>
      <c r="C43"/>
      <c r="D43" s="77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76"/>
      <c r="U43"/>
      <c r="V43"/>
      <c r="W43"/>
      <c r="X43"/>
    </row>
    <row r="44" spans="1:24" x14ac:dyDescent="0.25">
      <c r="A44" s="80" t="s">
        <v>70</v>
      </c>
      <c r="B44"/>
      <c r="C44"/>
      <c r="D44" s="77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5">
      <c r="A45" s="78" t="s">
        <v>71</v>
      </c>
      <c r="B45"/>
      <c r="C45"/>
      <c r="D45"/>
      <c r="E45" s="78"/>
      <c r="F45"/>
      <c r="G45"/>
      <c r="H45"/>
      <c r="I45"/>
      <c r="J45"/>
      <c r="K45"/>
      <c r="L45"/>
      <c r="M45"/>
      <c r="N45" s="76"/>
      <c r="O45"/>
      <c r="P45"/>
      <c r="Q45"/>
      <c r="R45"/>
      <c r="S45"/>
      <c r="T45"/>
      <c r="U45"/>
      <c r="V45"/>
      <c r="W45"/>
      <c r="X45"/>
    </row>
    <row r="46" spans="1:24" x14ac:dyDescent="0.25">
      <c r="A46" s="78" t="s">
        <v>72</v>
      </c>
      <c r="B46" s="78"/>
      <c r="C46" s="78"/>
      <c r="D46" s="77"/>
      <c r="E46"/>
      <c r="F46"/>
      <c r="G46"/>
      <c r="H46"/>
      <c r="I46"/>
      <c r="J46"/>
      <c r="K46"/>
      <c r="L46"/>
      <c r="M46"/>
      <c r="N46" s="76"/>
      <c r="O46"/>
      <c r="P46"/>
      <c r="Q46"/>
      <c r="R46"/>
      <c r="S46"/>
      <c r="T46"/>
      <c r="U46"/>
      <c r="V46"/>
      <c r="W46"/>
      <c r="X46"/>
    </row>
    <row r="47" spans="1:24" ht="15" customHeight="1" x14ac:dyDescent="0.25">
      <c r="A47" s="499" t="s">
        <v>255</v>
      </c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</row>
    <row r="48" spans="1:24" x14ac:dyDescent="0.25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</row>
  </sheetData>
  <mergeCells count="19">
    <mergeCell ref="A47:X48"/>
    <mergeCell ref="A18:X18"/>
    <mergeCell ref="A12:X12"/>
    <mergeCell ref="N4:P4"/>
    <mergeCell ref="Q4:S4"/>
    <mergeCell ref="T4:V4"/>
    <mergeCell ref="W4:W5"/>
    <mergeCell ref="X4:X5"/>
    <mergeCell ref="A6:X6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84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4" zoomScaleNormal="100" workbookViewId="0">
      <selection activeCell="C21" sqref="C21"/>
    </sheetView>
  </sheetViews>
  <sheetFormatPr defaultColWidth="8.85546875" defaultRowHeight="15" x14ac:dyDescent="0.25"/>
  <cols>
    <col min="1" max="1" width="19.140625" style="43" customWidth="1"/>
    <col min="2" max="2" width="40.42578125" style="43" customWidth="1"/>
    <col min="3" max="3" width="15.7109375" style="151" customWidth="1"/>
    <col min="4" max="4" width="6.42578125" style="151" customWidth="1"/>
    <col min="5" max="22" width="4.42578125" style="43" customWidth="1"/>
    <col min="23" max="23" width="5" style="43" bestFit="1" customWidth="1"/>
    <col min="24" max="24" width="4" style="43" bestFit="1" customWidth="1"/>
    <col min="25" max="16384" width="8.85546875" style="43"/>
  </cols>
  <sheetData>
    <row r="1" spans="1:24" ht="15" customHeight="1" thickBot="1" x14ac:dyDescent="0.3">
      <c r="A1" s="406" t="s">
        <v>153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</row>
    <row r="2" spans="1:24" ht="15.75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</row>
    <row r="3" spans="1:24" ht="15.75" thickBot="1" x14ac:dyDescent="0.3">
      <c r="A3" s="409" t="s">
        <v>58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</row>
    <row r="4" spans="1:24" ht="14.45" customHeight="1" x14ac:dyDescent="0.25">
      <c r="A4" s="412" t="s">
        <v>2</v>
      </c>
      <c r="B4" s="414" t="s">
        <v>3</v>
      </c>
      <c r="C4" s="416" t="s">
        <v>4</v>
      </c>
      <c r="D4" s="418" t="s">
        <v>5</v>
      </c>
      <c r="E4" s="420" t="s">
        <v>6</v>
      </c>
      <c r="F4" s="421"/>
      <c r="G4" s="422"/>
      <c r="H4" s="423" t="s">
        <v>7</v>
      </c>
      <c r="I4" s="424"/>
      <c r="J4" s="425"/>
      <c r="K4" s="423" t="s">
        <v>8</v>
      </c>
      <c r="L4" s="424"/>
      <c r="M4" s="425"/>
      <c r="N4" s="423" t="s">
        <v>9</v>
      </c>
      <c r="O4" s="424"/>
      <c r="P4" s="425"/>
      <c r="Q4" s="423" t="s">
        <v>10</v>
      </c>
      <c r="R4" s="424"/>
      <c r="S4" s="425"/>
      <c r="T4" s="423" t="s">
        <v>11</v>
      </c>
      <c r="U4" s="424"/>
      <c r="V4" s="425"/>
      <c r="W4" s="432" t="s">
        <v>12</v>
      </c>
      <c r="X4" s="432" t="s">
        <v>13</v>
      </c>
    </row>
    <row r="5" spans="1:24" ht="15.75" thickBot="1" x14ac:dyDescent="0.3">
      <c r="A5" s="413"/>
      <c r="B5" s="415"/>
      <c r="C5" s="417"/>
      <c r="D5" s="419"/>
      <c r="E5" s="93" t="s">
        <v>12</v>
      </c>
      <c r="F5" s="94"/>
      <c r="G5" s="95" t="s">
        <v>13</v>
      </c>
      <c r="H5" s="93" t="s">
        <v>12</v>
      </c>
      <c r="I5" s="94"/>
      <c r="J5" s="95" t="s">
        <v>13</v>
      </c>
      <c r="K5" s="93" t="s">
        <v>12</v>
      </c>
      <c r="L5" s="94"/>
      <c r="M5" s="95" t="s">
        <v>13</v>
      </c>
      <c r="N5" s="93" t="s">
        <v>12</v>
      </c>
      <c r="O5" s="94"/>
      <c r="P5" s="95" t="s">
        <v>13</v>
      </c>
      <c r="Q5" s="93" t="s">
        <v>12</v>
      </c>
      <c r="R5" s="94"/>
      <c r="S5" s="95" t="s">
        <v>13</v>
      </c>
      <c r="T5" s="93" t="s">
        <v>12</v>
      </c>
      <c r="U5" s="94"/>
      <c r="V5" s="95" t="s">
        <v>13</v>
      </c>
      <c r="W5" s="433"/>
      <c r="X5" s="433"/>
    </row>
    <row r="6" spans="1:24" ht="15.75" thickBot="1" x14ac:dyDescent="0.3">
      <c r="A6" s="426" t="s">
        <v>97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</row>
    <row r="7" spans="1:24" x14ac:dyDescent="0.25">
      <c r="A7" s="40" t="s">
        <v>14</v>
      </c>
      <c r="B7" s="1" t="s">
        <v>167</v>
      </c>
      <c r="C7" s="2" t="s">
        <v>15</v>
      </c>
      <c r="D7" s="2" t="s">
        <v>16</v>
      </c>
      <c r="E7" s="3">
        <v>2</v>
      </c>
      <c r="F7" s="4" t="s">
        <v>17</v>
      </c>
      <c r="G7" s="47">
        <v>3</v>
      </c>
      <c r="H7" s="3">
        <v>2</v>
      </c>
      <c r="I7" s="4" t="s">
        <v>17</v>
      </c>
      <c r="J7" s="47">
        <v>3</v>
      </c>
      <c r="K7" s="3">
        <v>2</v>
      </c>
      <c r="L7" s="4" t="s">
        <v>17</v>
      </c>
      <c r="M7" s="47">
        <v>3</v>
      </c>
      <c r="N7" s="3">
        <v>2</v>
      </c>
      <c r="O7" s="4" t="s">
        <v>17</v>
      </c>
      <c r="P7" s="48">
        <v>3</v>
      </c>
      <c r="Q7" s="3">
        <v>2</v>
      </c>
      <c r="R7" s="4" t="s">
        <v>17</v>
      </c>
      <c r="S7" s="47">
        <v>3</v>
      </c>
      <c r="T7" s="3">
        <v>2</v>
      </c>
      <c r="U7" s="4" t="s">
        <v>17</v>
      </c>
      <c r="V7" s="48">
        <v>3</v>
      </c>
      <c r="W7" s="339">
        <f t="shared" ref="W7:W16" si="0">15*(E7+H7+K7+N7+Q7+T7)</f>
        <v>180</v>
      </c>
      <c r="X7" s="340">
        <f>G7+J7+M7+P7+S7+V7</f>
        <v>18</v>
      </c>
    </row>
    <row r="8" spans="1:24" x14ac:dyDescent="0.25">
      <c r="A8" s="141" t="s">
        <v>18</v>
      </c>
      <c r="B8" s="6" t="s">
        <v>168</v>
      </c>
      <c r="C8" s="7" t="s">
        <v>15</v>
      </c>
      <c r="D8" s="7" t="s">
        <v>20</v>
      </c>
      <c r="E8" s="8">
        <v>1</v>
      </c>
      <c r="F8" s="9" t="s">
        <v>21</v>
      </c>
      <c r="G8" s="49">
        <v>1</v>
      </c>
      <c r="H8" s="8">
        <v>1</v>
      </c>
      <c r="I8" s="9" t="s">
        <v>17</v>
      </c>
      <c r="J8" s="49">
        <v>1</v>
      </c>
      <c r="K8" s="8"/>
      <c r="L8" s="9"/>
      <c r="M8" s="49"/>
      <c r="N8" s="8"/>
      <c r="O8" s="9"/>
      <c r="P8" s="50"/>
      <c r="Q8" s="8"/>
      <c r="R8" s="9"/>
      <c r="S8" s="49"/>
      <c r="T8" s="8"/>
      <c r="U8" s="9"/>
      <c r="V8" s="50"/>
      <c r="W8" s="168">
        <f t="shared" si="0"/>
        <v>30</v>
      </c>
      <c r="X8" s="341">
        <f t="shared" ref="X8:X14" si="1">G8+J8+M8+P8+S8+V8</f>
        <v>2</v>
      </c>
    </row>
    <row r="9" spans="1:24" x14ac:dyDescent="0.25">
      <c r="A9" s="141" t="s">
        <v>22</v>
      </c>
      <c r="B9" s="6" t="s">
        <v>182</v>
      </c>
      <c r="C9" s="7" t="s">
        <v>15</v>
      </c>
      <c r="D9" s="7" t="s">
        <v>20</v>
      </c>
      <c r="E9" s="8">
        <v>2</v>
      </c>
      <c r="F9" s="9" t="s">
        <v>21</v>
      </c>
      <c r="G9" s="49">
        <v>2</v>
      </c>
      <c r="H9" s="8">
        <v>2</v>
      </c>
      <c r="I9" s="9" t="s">
        <v>17</v>
      </c>
      <c r="J9" s="49">
        <v>2</v>
      </c>
      <c r="K9" s="8">
        <v>1</v>
      </c>
      <c r="L9" s="9" t="s">
        <v>21</v>
      </c>
      <c r="M9" s="49">
        <v>1</v>
      </c>
      <c r="N9" s="8">
        <v>1</v>
      </c>
      <c r="O9" s="9" t="s">
        <v>17</v>
      </c>
      <c r="P9" s="50">
        <v>1</v>
      </c>
      <c r="Q9" s="8">
        <v>1</v>
      </c>
      <c r="R9" s="9" t="s">
        <v>21</v>
      </c>
      <c r="S9" s="50">
        <v>1</v>
      </c>
      <c r="T9" s="8"/>
      <c r="U9" s="9"/>
      <c r="V9" s="50"/>
      <c r="W9" s="168">
        <f t="shared" si="0"/>
        <v>105</v>
      </c>
      <c r="X9" s="341">
        <f t="shared" si="1"/>
        <v>7</v>
      </c>
    </row>
    <row r="10" spans="1:24" x14ac:dyDescent="0.25">
      <c r="A10" s="141" t="s">
        <v>238</v>
      </c>
      <c r="B10" s="6" t="s">
        <v>183</v>
      </c>
      <c r="C10" s="7" t="s">
        <v>15</v>
      </c>
      <c r="D10" s="7" t="s">
        <v>20</v>
      </c>
      <c r="E10" s="8">
        <v>2</v>
      </c>
      <c r="F10" s="9" t="s">
        <v>21</v>
      </c>
      <c r="G10" s="49">
        <v>3</v>
      </c>
      <c r="H10" s="8">
        <v>2</v>
      </c>
      <c r="I10" s="9" t="s">
        <v>17</v>
      </c>
      <c r="J10" s="49">
        <v>3</v>
      </c>
      <c r="K10" s="8">
        <v>1</v>
      </c>
      <c r="L10" s="9" t="s">
        <v>21</v>
      </c>
      <c r="M10" s="49">
        <v>2</v>
      </c>
      <c r="N10" s="8">
        <v>1</v>
      </c>
      <c r="O10" s="9" t="s">
        <v>17</v>
      </c>
      <c r="P10" s="50">
        <v>2</v>
      </c>
      <c r="Q10" s="8">
        <v>1</v>
      </c>
      <c r="R10" s="9" t="s">
        <v>21</v>
      </c>
      <c r="S10" s="50">
        <v>2</v>
      </c>
      <c r="T10" s="8"/>
      <c r="U10" s="9"/>
      <c r="V10" s="50"/>
      <c r="W10" s="168">
        <f t="shared" si="0"/>
        <v>105</v>
      </c>
      <c r="X10" s="341">
        <f t="shared" si="1"/>
        <v>12</v>
      </c>
    </row>
    <row r="11" spans="1:24" ht="15.75" thickBot="1" x14ac:dyDescent="0.3">
      <c r="A11" s="41" t="s">
        <v>25</v>
      </c>
      <c r="B11" s="42" t="s">
        <v>177</v>
      </c>
      <c r="C11" s="14" t="s">
        <v>15</v>
      </c>
      <c r="D11" s="14" t="s">
        <v>16</v>
      </c>
      <c r="E11" s="15"/>
      <c r="F11" s="16"/>
      <c r="G11" s="51"/>
      <c r="H11" s="15"/>
      <c r="I11" s="16"/>
      <c r="J11" s="51"/>
      <c r="K11" s="15"/>
      <c r="L11" s="16"/>
      <c r="M11" s="51"/>
      <c r="N11" s="15"/>
      <c r="O11" s="16"/>
      <c r="P11" s="52"/>
      <c r="Q11" s="15">
        <v>1</v>
      </c>
      <c r="R11" s="16" t="s">
        <v>21</v>
      </c>
      <c r="S11" s="52">
        <v>1</v>
      </c>
      <c r="T11" s="15">
        <v>2</v>
      </c>
      <c r="U11" s="16" t="s">
        <v>17</v>
      </c>
      <c r="V11" s="52">
        <v>2</v>
      </c>
      <c r="W11" s="185">
        <f t="shared" si="0"/>
        <v>45</v>
      </c>
      <c r="X11" s="342">
        <f t="shared" si="1"/>
        <v>3</v>
      </c>
    </row>
    <row r="12" spans="1:24" ht="15" customHeight="1" thickBot="1" x14ac:dyDescent="0.3">
      <c r="A12" s="429" t="s">
        <v>56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</row>
    <row r="13" spans="1:24" x14ac:dyDescent="0.25">
      <c r="A13" s="53" t="s">
        <v>27</v>
      </c>
      <c r="B13" s="19" t="s">
        <v>28</v>
      </c>
      <c r="C13" s="19"/>
      <c r="D13" s="17" t="s">
        <v>16</v>
      </c>
      <c r="E13" s="20"/>
      <c r="F13" s="21"/>
      <c r="G13" s="54"/>
      <c r="H13" s="20"/>
      <c r="I13" s="21"/>
      <c r="J13" s="54"/>
      <c r="K13" s="20"/>
      <c r="L13" s="21"/>
      <c r="M13" s="55"/>
      <c r="N13" s="20">
        <v>2</v>
      </c>
      <c r="O13" s="21" t="s">
        <v>17</v>
      </c>
      <c r="P13" s="55">
        <v>2</v>
      </c>
      <c r="Q13" s="20"/>
      <c r="R13" s="21"/>
      <c r="S13" s="54"/>
      <c r="T13" s="20"/>
      <c r="U13" s="21"/>
      <c r="V13" s="55"/>
      <c r="W13" s="343">
        <f t="shared" si="0"/>
        <v>30</v>
      </c>
      <c r="X13" s="341">
        <f t="shared" si="1"/>
        <v>2</v>
      </c>
    </row>
    <row r="14" spans="1:24" x14ac:dyDescent="0.25">
      <c r="A14" s="56" t="s">
        <v>29</v>
      </c>
      <c r="B14" s="10" t="s">
        <v>179</v>
      </c>
      <c r="C14" s="7" t="s">
        <v>15</v>
      </c>
      <c r="D14" s="11" t="s">
        <v>16</v>
      </c>
      <c r="E14" s="12"/>
      <c r="F14" s="13"/>
      <c r="G14" s="57"/>
      <c r="H14" s="12"/>
      <c r="I14" s="13"/>
      <c r="J14" s="57"/>
      <c r="K14" s="12">
        <v>2</v>
      </c>
      <c r="L14" s="13" t="s">
        <v>17</v>
      </c>
      <c r="M14" s="58">
        <v>1</v>
      </c>
      <c r="N14" s="12">
        <v>2</v>
      </c>
      <c r="O14" s="13" t="s">
        <v>17</v>
      </c>
      <c r="P14" s="58">
        <v>1</v>
      </c>
      <c r="Q14" s="12"/>
      <c r="R14" s="13"/>
      <c r="S14" s="57"/>
      <c r="T14" s="12"/>
      <c r="U14" s="13"/>
      <c r="V14" s="58"/>
      <c r="W14" s="168">
        <f t="shared" si="0"/>
        <v>60</v>
      </c>
      <c r="X14" s="341">
        <f t="shared" si="1"/>
        <v>2</v>
      </c>
    </row>
    <row r="15" spans="1:24" x14ac:dyDescent="0.25">
      <c r="A15" s="56" t="s">
        <v>31</v>
      </c>
      <c r="B15" s="74" t="s">
        <v>169</v>
      </c>
      <c r="C15" s="11" t="str">
        <f>$C$11</f>
        <v>♫</v>
      </c>
      <c r="D15" s="11" t="s">
        <v>16</v>
      </c>
      <c r="E15" s="12"/>
      <c r="F15" s="13"/>
      <c r="G15" s="57"/>
      <c r="H15" s="12"/>
      <c r="I15" s="13"/>
      <c r="J15" s="57"/>
      <c r="K15" s="12"/>
      <c r="L15" s="13"/>
      <c r="M15" s="57"/>
      <c r="N15" s="12"/>
      <c r="O15" s="13"/>
      <c r="P15" s="58"/>
      <c r="Q15" s="12">
        <v>2</v>
      </c>
      <c r="R15" s="13" t="s">
        <v>17</v>
      </c>
      <c r="S15" s="57">
        <v>1</v>
      </c>
      <c r="T15" s="12">
        <v>2</v>
      </c>
      <c r="U15" s="13" t="s">
        <v>17</v>
      </c>
      <c r="V15" s="58">
        <v>1</v>
      </c>
      <c r="W15" s="344">
        <f t="shared" si="0"/>
        <v>60</v>
      </c>
      <c r="X15" s="345">
        <v>2</v>
      </c>
    </row>
    <row r="16" spans="1:24" ht="27.6" customHeight="1" thickBot="1" x14ac:dyDescent="0.3">
      <c r="A16" s="25" t="s">
        <v>237</v>
      </c>
      <c r="B16" s="26" t="s">
        <v>187</v>
      </c>
      <c r="C16" s="11" t="s">
        <v>15</v>
      </c>
      <c r="D16" s="11" t="s">
        <v>20</v>
      </c>
      <c r="E16" s="12"/>
      <c r="F16" s="13"/>
      <c r="G16" s="90"/>
      <c r="H16" s="12"/>
      <c r="I16" s="13"/>
      <c r="J16" s="90"/>
      <c r="K16" s="12"/>
      <c r="L16" s="13"/>
      <c r="M16" s="90"/>
      <c r="N16" s="11"/>
      <c r="O16" s="85"/>
      <c r="P16" s="91"/>
      <c r="Q16" s="11">
        <v>4</v>
      </c>
      <c r="R16" s="85" t="s">
        <v>20</v>
      </c>
      <c r="S16" s="90">
        <v>2</v>
      </c>
      <c r="T16" s="28">
        <v>4</v>
      </c>
      <c r="U16" s="85" t="s">
        <v>20</v>
      </c>
      <c r="V16" s="90">
        <v>2</v>
      </c>
      <c r="W16" s="168">
        <f t="shared" si="0"/>
        <v>120</v>
      </c>
      <c r="X16" s="346">
        <f t="shared" ref="X16" si="2">G16+J16+M16+P16+S16+V16</f>
        <v>4</v>
      </c>
    </row>
    <row r="17" spans="1:24" ht="15" customHeight="1" thickBot="1" x14ac:dyDescent="0.3">
      <c r="A17" s="429" t="s">
        <v>57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</row>
    <row r="18" spans="1:24" x14ac:dyDescent="0.25">
      <c r="A18" s="197" t="s">
        <v>126</v>
      </c>
      <c r="B18" s="1" t="s">
        <v>218</v>
      </c>
      <c r="C18" s="17" t="s">
        <v>15</v>
      </c>
      <c r="D18" s="18" t="s">
        <v>20</v>
      </c>
      <c r="E18" s="20">
        <v>2</v>
      </c>
      <c r="F18" s="21" t="s">
        <v>17</v>
      </c>
      <c r="G18" s="59">
        <v>7</v>
      </c>
      <c r="H18" s="20">
        <v>2</v>
      </c>
      <c r="I18" s="21" t="s">
        <v>17</v>
      </c>
      <c r="J18" s="59">
        <v>7</v>
      </c>
      <c r="K18" s="20">
        <v>2</v>
      </c>
      <c r="L18" s="21" t="s">
        <v>17</v>
      </c>
      <c r="M18" s="59">
        <v>7</v>
      </c>
      <c r="N18" s="20">
        <v>2</v>
      </c>
      <c r="O18" s="21" t="s">
        <v>17</v>
      </c>
      <c r="P18" s="59">
        <v>7</v>
      </c>
      <c r="Q18" s="20">
        <v>2</v>
      </c>
      <c r="R18" s="21" t="s">
        <v>17</v>
      </c>
      <c r="S18" s="59">
        <v>7</v>
      </c>
      <c r="T18" s="20">
        <v>2</v>
      </c>
      <c r="U18" s="21" t="s">
        <v>20</v>
      </c>
      <c r="V18" s="59">
        <v>7</v>
      </c>
      <c r="W18" s="343">
        <v>180</v>
      </c>
      <c r="X18" s="366">
        <f t="shared" ref="X18" si="3">SUM(G18+J18+M18+P18+S18+V18)</f>
        <v>42</v>
      </c>
    </row>
    <row r="19" spans="1:24" ht="16.5" customHeight="1" x14ac:dyDescent="0.25">
      <c r="A19" s="496" t="s">
        <v>127</v>
      </c>
      <c r="B19" s="489" t="s">
        <v>172</v>
      </c>
      <c r="C19" s="490" t="s">
        <v>15</v>
      </c>
      <c r="D19" s="491" t="s">
        <v>16</v>
      </c>
      <c r="E19" s="492">
        <v>1</v>
      </c>
      <c r="F19" s="493" t="s">
        <v>17</v>
      </c>
      <c r="G19" s="494">
        <v>1</v>
      </c>
      <c r="H19" s="492">
        <v>1</v>
      </c>
      <c r="I19" s="493" t="s">
        <v>17</v>
      </c>
      <c r="J19" s="494">
        <v>1</v>
      </c>
      <c r="K19" s="492"/>
      <c r="L19" s="493"/>
      <c r="M19" s="494"/>
      <c r="N19" s="492"/>
      <c r="O19" s="493"/>
      <c r="P19" s="494"/>
      <c r="Q19" s="492"/>
      <c r="R19" s="493"/>
      <c r="S19" s="494"/>
      <c r="T19" s="492"/>
      <c r="U19" s="493"/>
      <c r="V19" s="494"/>
      <c r="W19" s="495">
        <f t="shared" ref="W19:W20" si="4">15*(E19+H19+K19+N19+Q19+T19)</f>
        <v>30</v>
      </c>
      <c r="X19" s="367">
        <f t="shared" ref="X19:X21" si="5">G19+J19+M19+P19+S19+V19</f>
        <v>2</v>
      </c>
    </row>
    <row r="20" spans="1:24" x14ac:dyDescent="0.25">
      <c r="A20" s="22" t="s">
        <v>245</v>
      </c>
      <c r="B20" s="6" t="s">
        <v>180</v>
      </c>
      <c r="C20" s="17" t="s">
        <v>15</v>
      </c>
      <c r="D20" s="7" t="s">
        <v>16</v>
      </c>
      <c r="E20" s="20"/>
      <c r="F20" s="21"/>
      <c r="G20" s="49"/>
      <c r="H20" s="20"/>
      <c r="I20" s="21"/>
      <c r="J20" s="49"/>
      <c r="K20" s="20">
        <v>1</v>
      </c>
      <c r="L20" s="21" t="s">
        <v>17</v>
      </c>
      <c r="M20" s="49">
        <v>1</v>
      </c>
      <c r="N20" s="20">
        <v>1</v>
      </c>
      <c r="O20" s="21" t="s">
        <v>17</v>
      </c>
      <c r="P20" s="49">
        <v>1</v>
      </c>
      <c r="Q20" s="20">
        <v>1</v>
      </c>
      <c r="R20" s="21" t="s">
        <v>17</v>
      </c>
      <c r="S20" s="49">
        <v>1</v>
      </c>
      <c r="T20" s="20">
        <v>1</v>
      </c>
      <c r="U20" s="21" t="s">
        <v>17</v>
      </c>
      <c r="V20" s="49">
        <v>1</v>
      </c>
      <c r="W20" s="168">
        <f t="shared" si="4"/>
        <v>60</v>
      </c>
      <c r="X20" s="367">
        <f t="shared" si="5"/>
        <v>4</v>
      </c>
    </row>
    <row r="21" spans="1:24" x14ac:dyDescent="0.25">
      <c r="A21" s="22" t="s">
        <v>105</v>
      </c>
      <c r="B21" s="6" t="s">
        <v>175</v>
      </c>
      <c r="C21" s="19"/>
      <c r="D21" s="92" t="s">
        <v>20</v>
      </c>
      <c r="E21" s="20">
        <v>1</v>
      </c>
      <c r="F21" s="21" t="s">
        <v>21</v>
      </c>
      <c r="G21" s="60">
        <v>1</v>
      </c>
      <c r="H21" s="20">
        <v>1</v>
      </c>
      <c r="I21" s="21" t="s">
        <v>21</v>
      </c>
      <c r="J21" s="60">
        <v>1</v>
      </c>
      <c r="K21" s="20">
        <v>1</v>
      </c>
      <c r="L21" s="21" t="s">
        <v>21</v>
      </c>
      <c r="M21" s="60">
        <v>1</v>
      </c>
      <c r="N21" s="20">
        <v>1</v>
      </c>
      <c r="O21" s="21" t="s">
        <v>21</v>
      </c>
      <c r="P21" s="60">
        <v>1</v>
      </c>
      <c r="Q21" s="20">
        <v>1</v>
      </c>
      <c r="R21" s="21" t="s">
        <v>21</v>
      </c>
      <c r="S21" s="60">
        <v>1</v>
      </c>
      <c r="T21" s="20">
        <v>1</v>
      </c>
      <c r="U21" s="21" t="s">
        <v>21</v>
      </c>
      <c r="V21" s="60">
        <v>1</v>
      </c>
      <c r="W21" s="368">
        <v>90</v>
      </c>
      <c r="X21" s="367">
        <f t="shared" si="5"/>
        <v>6</v>
      </c>
    </row>
    <row r="22" spans="1:24" x14ac:dyDescent="0.25">
      <c r="A22" s="22" t="s">
        <v>114</v>
      </c>
      <c r="B22" s="6" t="s">
        <v>192</v>
      </c>
      <c r="C22" s="6"/>
      <c r="D22" s="92" t="s">
        <v>20</v>
      </c>
      <c r="E22" s="8">
        <v>4</v>
      </c>
      <c r="F22" s="9" t="s">
        <v>21</v>
      </c>
      <c r="G22" s="60">
        <v>4</v>
      </c>
      <c r="H22" s="8">
        <v>4</v>
      </c>
      <c r="I22" s="9" t="s">
        <v>21</v>
      </c>
      <c r="J22" s="60">
        <v>4</v>
      </c>
      <c r="K22" s="8">
        <v>4</v>
      </c>
      <c r="L22" s="9" t="s">
        <v>21</v>
      </c>
      <c r="M22" s="60">
        <v>4</v>
      </c>
      <c r="N22" s="8">
        <v>4</v>
      </c>
      <c r="O22" s="9" t="s">
        <v>21</v>
      </c>
      <c r="P22" s="60">
        <v>4</v>
      </c>
      <c r="Q22" s="8">
        <v>4</v>
      </c>
      <c r="R22" s="9" t="s">
        <v>21</v>
      </c>
      <c r="S22" s="60">
        <v>4</v>
      </c>
      <c r="T22" s="8">
        <v>4</v>
      </c>
      <c r="U22" s="9" t="s">
        <v>21</v>
      </c>
      <c r="V22" s="60">
        <v>4</v>
      </c>
      <c r="W22" s="368">
        <v>360</v>
      </c>
      <c r="X22" s="369">
        <f>G22+J22+M22+P22+S22+V22</f>
        <v>24</v>
      </c>
    </row>
    <row r="23" spans="1:24" ht="15" customHeight="1" x14ac:dyDescent="0.25">
      <c r="A23" s="22" t="s">
        <v>81</v>
      </c>
      <c r="B23" s="6" t="s">
        <v>174</v>
      </c>
      <c r="C23" s="6"/>
      <c r="D23" s="92" t="s">
        <v>20</v>
      </c>
      <c r="E23" s="8">
        <v>1</v>
      </c>
      <c r="F23" s="9" t="s">
        <v>21</v>
      </c>
      <c r="G23" s="60">
        <v>3</v>
      </c>
      <c r="H23" s="8">
        <v>1</v>
      </c>
      <c r="I23" s="9" t="s">
        <v>21</v>
      </c>
      <c r="J23" s="60">
        <v>3</v>
      </c>
      <c r="K23" s="8">
        <v>1</v>
      </c>
      <c r="L23" s="9" t="s">
        <v>21</v>
      </c>
      <c r="M23" s="60">
        <v>3</v>
      </c>
      <c r="N23" s="8">
        <v>1</v>
      </c>
      <c r="O23" s="9" t="s">
        <v>21</v>
      </c>
      <c r="P23" s="60">
        <v>3</v>
      </c>
      <c r="Q23" s="8">
        <v>1</v>
      </c>
      <c r="R23" s="9" t="s">
        <v>21</v>
      </c>
      <c r="S23" s="60">
        <v>3</v>
      </c>
      <c r="T23" s="8">
        <v>1</v>
      </c>
      <c r="U23" s="9" t="s">
        <v>21</v>
      </c>
      <c r="V23" s="60">
        <v>3</v>
      </c>
      <c r="W23" s="368">
        <v>90</v>
      </c>
      <c r="X23" s="369">
        <f t="shared" ref="X23:X25" si="6">G23+J23+M23+P23+S23+V23</f>
        <v>18</v>
      </c>
    </row>
    <row r="24" spans="1:24" ht="15" customHeight="1" x14ac:dyDescent="0.25">
      <c r="A24" s="22" t="s">
        <v>109</v>
      </c>
      <c r="B24" s="6" t="s">
        <v>171</v>
      </c>
      <c r="C24" s="6"/>
      <c r="D24" s="92" t="s">
        <v>20</v>
      </c>
      <c r="E24" s="8">
        <v>2</v>
      </c>
      <c r="F24" s="9" t="s">
        <v>21</v>
      </c>
      <c r="G24" s="60">
        <v>2</v>
      </c>
      <c r="H24" s="8">
        <v>2</v>
      </c>
      <c r="I24" s="9" t="s">
        <v>21</v>
      </c>
      <c r="J24" s="60">
        <v>2</v>
      </c>
      <c r="K24" s="8">
        <v>2</v>
      </c>
      <c r="L24" s="9" t="s">
        <v>21</v>
      </c>
      <c r="M24" s="60">
        <v>2</v>
      </c>
      <c r="N24" s="8">
        <v>2</v>
      </c>
      <c r="O24" s="9" t="s">
        <v>21</v>
      </c>
      <c r="P24" s="60">
        <v>2</v>
      </c>
      <c r="Q24" s="8">
        <v>2</v>
      </c>
      <c r="R24" s="9" t="s">
        <v>21</v>
      </c>
      <c r="S24" s="60">
        <v>2</v>
      </c>
      <c r="T24" s="8">
        <v>2</v>
      </c>
      <c r="U24" s="9" t="s">
        <v>21</v>
      </c>
      <c r="V24" s="60">
        <v>2</v>
      </c>
      <c r="W24" s="370">
        <v>180</v>
      </c>
      <c r="X24" s="369">
        <f t="shared" si="6"/>
        <v>12</v>
      </c>
    </row>
    <row r="25" spans="1:24" x14ac:dyDescent="0.25">
      <c r="A25" s="22" t="s">
        <v>111</v>
      </c>
      <c r="B25" s="6" t="s">
        <v>185</v>
      </c>
      <c r="C25" s="6"/>
      <c r="D25" s="92" t="s">
        <v>20</v>
      </c>
      <c r="E25" s="8">
        <v>1</v>
      </c>
      <c r="F25" s="9" t="s">
        <v>21</v>
      </c>
      <c r="G25" s="60">
        <v>1</v>
      </c>
      <c r="H25" s="8">
        <v>1</v>
      </c>
      <c r="I25" s="9" t="s">
        <v>21</v>
      </c>
      <c r="J25" s="60">
        <v>1</v>
      </c>
      <c r="K25" s="8"/>
      <c r="L25" s="9"/>
      <c r="M25" s="60"/>
      <c r="N25" s="8"/>
      <c r="O25" s="9"/>
      <c r="P25" s="60"/>
      <c r="Q25" s="8"/>
      <c r="R25" s="9"/>
      <c r="S25" s="60"/>
      <c r="T25" s="8"/>
      <c r="U25" s="9"/>
      <c r="V25" s="60"/>
      <c r="W25" s="368">
        <v>30</v>
      </c>
      <c r="X25" s="367">
        <f t="shared" si="6"/>
        <v>2</v>
      </c>
    </row>
    <row r="26" spans="1:24" ht="15.75" thickBot="1" x14ac:dyDescent="0.3">
      <c r="A26" s="22" t="s">
        <v>53</v>
      </c>
      <c r="B26" s="84" t="s">
        <v>166</v>
      </c>
      <c r="C26" s="217"/>
      <c r="D26" s="83" t="s">
        <v>20</v>
      </c>
      <c r="E26" s="274">
        <v>2</v>
      </c>
      <c r="F26" s="234" t="s">
        <v>94</v>
      </c>
      <c r="G26" s="117"/>
      <c r="H26" s="235">
        <v>2</v>
      </c>
      <c r="I26" s="234" t="s">
        <v>94</v>
      </c>
      <c r="J26" s="236"/>
      <c r="K26" s="8"/>
      <c r="L26" s="9"/>
      <c r="M26" s="49"/>
      <c r="N26" s="88"/>
      <c r="O26" s="82"/>
      <c r="P26" s="50"/>
      <c r="Q26" s="61"/>
      <c r="R26" s="82"/>
      <c r="S26" s="49"/>
      <c r="T26" s="88"/>
      <c r="U26" s="82"/>
      <c r="V26" s="50"/>
      <c r="W26" s="168">
        <f t="shared" ref="W26:W27" si="7">15*(E26+H26+K26+N26+Q26+T26)</f>
        <v>60</v>
      </c>
      <c r="X26" s="342">
        <f>G26+J26+M26+P26+S26+V26</f>
        <v>0</v>
      </c>
    </row>
    <row r="27" spans="1:24" ht="15.75" thickBot="1" x14ac:dyDescent="0.3">
      <c r="A27" s="226"/>
      <c r="B27" s="73" t="s">
        <v>52</v>
      </c>
      <c r="C27" s="227"/>
      <c r="D27" s="167"/>
      <c r="E27" s="200"/>
      <c r="F27" s="169"/>
      <c r="G27" s="191">
        <v>2</v>
      </c>
      <c r="H27" s="170"/>
      <c r="I27" s="169"/>
      <c r="J27" s="202">
        <v>2</v>
      </c>
      <c r="K27" s="200"/>
      <c r="L27" s="169"/>
      <c r="M27" s="191">
        <v>4</v>
      </c>
      <c r="N27" s="201"/>
      <c r="O27" s="190"/>
      <c r="P27" s="202">
        <v>4</v>
      </c>
      <c r="Q27" s="203"/>
      <c r="R27" s="190"/>
      <c r="S27" s="191"/>
      <c r="T27" s="201"/>
      <c r="U27" s="190"/>
      <c r="V27" s="202"/>
      <c r="W27" s="371">
        <f t="shared" si="7"/>
        <v>0</v>
      </c>
      <c r="X27" s="75">
        <f>SUM(G27+J27+M27+P27+S27+V27)</f>
        <v>12</v>
      </c>
    </row>
    <row r="28" spans="1:24" ht="15.75" thickBot="1" x14ac:dyDescent="0.3">
      <c r="A28" s="221" t="s">
        <v>48</v>
      </c>
      <c r="B28" s="224" t="s">
        <v>170</v>
      </c>
      <c r="C28" s="372"/>
      <c r="D28" s="204"/>
      <c r="E28" s="205"/>
      <c r="F28" s="195"/>
      <c r="G28" s="193"/>
      <c r="H28" s="194"/>
      <c r="I28" s="195"/>
      <c r="J28" s="206"/>
      <c r="K28" s="205"/>
      <c r="L28" s="195"/>
      <c r="M28" s="193"/>
      <c r="N28" s="373"/>
      <c r="O28" s="374"/>
      <c r="P28" s="206"/>
      <c r="Q28" s="375">
        <v>15</v>
      </c>
      <c r="R28" s="374" t="s">
        <v>20</v>
      </c>
      <c r="S28" s="193">
        <v>3</v>
      </c>
      <c r="T28" s="376">
        <v>15</v>
      </c>
      <c r="U28" s="374" t="s">
        <v>20</v>
      </c>
      <c r="V28" s="206">
        <v>3</v>
      </c>
      <c r="W28" s="365">
        <f>Q28+T28</f>
        <v>30</v>
      </c>
      <c r="X28" s="222">
        <v>6</v>
      </c>
    </row>
    <row r="29" spans="1:24" ht="15.75" thickBot="1" x14ac:dyDescent="0.3">
      <c r="A29" s="199"/>
      <c r="B29" s="73" t="s">
        <v>50</v>
      </c>
      <c r="C29" s="227" t="s">
        <v>128</v>
      </c>
      <c r="D29" s="167"/>
      <c r="E29" s="200"/>
      <c r="F29" s="169"/>
      <c r="G29" s="191"/>
      <c r="H29" s="170"/>
      <c r="I29" s="169"/>
      <c r="J29" s="202"/>
      <c r="K29" s="200"/>
      <c r="L29" s="169"/>
      <c r="M29" s="191"/>
      <c r="N29" s="170"/>
      <c r="O29" s="169"/>
      <c r="P29" s="202"/>
      <c r="Q29" s="200"/>
      <c r="R29" s="169"/>
      <c r="S29" s="191"/>
      <c r="T29" s="170"/>
      <c r="U29" s="169" t="s">
        <v>51</v>
      </c>
      <c r="V29" s="202">
        <v>0</v>
      </c>
      <c r="W29" s="371">
        <f t="shared" ref="W29" si="8">15*(E29+H29+K29+N29+Q29+T29)</f>
        <v>0</v>
      </c>
      <c r="X29" s="364">
        <f t="shared" ref="X29" si="9">SUM(G29+J29+M29+P29+S29+V29)</f>
        <v>0</v>
      </c>
    </row>
    <row r="30" spans="1:24" ht="15.75" thickBot="1" x14ac:dyDescent="0.3">
      <c r="A30" s="395"/>
      <c r="B30" s="398" t="s">
        <v>55</v>
      </c>
      <c r="C30" s="122"/>
      <c r="D30" s="122"/>
      <c r="E30" s="123">
        <f>SUM(E7:E29)</f>
        <v>21</v>
      </c>
      <c r="F30" s="124"/>
      <c r="G30" s="72">
        <f>SUM(G7:G29)</f>
        <v>30</v>
      </c>
      <c r="H30" s="123">
        <f>SUM(H7:H29)</f>
        <v>21</v>
      </c>
      <c r="I30" s="124"/>
      <c r="J30" s="72">
        <f>SUM(J7:J29)</f>
        <v>30</v>
      </c>
      <c r="K30" s="123">
        <f>SUM(K7:K29)</f>
        <v>17</v>
      </c>
      <c r="L30" s="124"/>
      <c r="M30" s="72">
        <f>SUM(M7:M29)</f>
        <v>29</v>
      </c>
      <c r="N30" s="123">
        <f>SUM(N7:N29)</f>
        <v>19</v>
      </c>
      <c r="O30" s="124"/>
      <c r="P30" s="72">
        <f>SUM(P7:P29)</f>
        <v>31</v>
      </c>
      <c r="Q30" s="123">
        <f>SUM(Q7:Q29)</f>
        <v>37</v>
      </c>
      <c r="R30" s="124"/>
      <c r="S30" s="72">
        <f>SUM(S7:S29)</f>
        <v>31</v>
      </c>
      <c r="T30" s="123">
        <f>SUM(T7:T29)</f>
        <v>36</v>
      </c>
      <c r="U30" s="124"/>
      <c r="V30" s="72">
        <f>SUM(V7:V29)</f>
        <v>29</v>
      </c>
      <c r="W30" s="125">
        <f>SUM(W7:W29)</f>
        <v>1845</v>
      </c>
      <c r="X30" s="363">
        <f>SUM(X7:X29)</f>
        <v>180</v>
      </c>
    </row>
    <row r="31" spans="1:24" x14ac:dyDescent="0.25">
      <c r="A31" s="225" t="s">
        <v>60</v>
      </c>
      <c r="C31" s="43"/>
    </row>
    <row r="32" spans="1:24" x14ac:dyDescent="0.25">
      <c r="A32" s="139" t="s">
        <v>61</v>
      </c>
      <c r="C32" s="43"/>
      <c r="O32" s="139" t="s">
        <v>62</v>
      </c>
      <c r="P32" s="139"/>
      <c r="T32" s="139" t="s">
        <v>63</v>
      </c>
    </row>
    <row r="33" spans="1:20" x14ac:dyDescent="0.25">
      <c r="A33" s="139" t="s">
        <v>116</v>
      </c>
      <c r="C33" s="43"/>
      <c r="D33" s="43"/>
      <c r="E33" s="139"/>
      <c r="O33" s="139" t="s">
        <v>226</v>
      </c>
      <c r="P33" s="139"/>
      <c r="Q33" s="139"/>
      <c r="R33" s="139"/>
      <c r="T33" s="139" t="s">
        <v>64</v>
      </c>
    </row>
    <row r="34" spans="1:20" x14ac:dyDescent="0.25">
      <c r="A34" s="139" t="s">
        <v>65</v>
      </c>
      <c r="C34" s="43"/>
      <c r="D34" s="43"/>
      <c r="E34" s="139"/>
      <c r="O34" s="139" t="s">
        <v>66</v>
      </c>
      <c r="P34" s="139"/>
      <c r="T34" s="139" t="s">
        <v>73</v>
      </c>
    </row>
    <row r="35" spans="1:20" x14ac:dyDescent="0.25">
      <c r="A35" s="139" t="s">
        <v>67</v>
      </c>
      <c r="C35" s="43"/>
      <c r="D35" s="43"/>
      <c r="E35" s="139"/>
      <c r="O35" s="139"/>
      <c r="P35" s="139"/>
      <c r="T35" s="139" t="s">
        <v>69</v>
      </c>
    </row>
    <row r="36" spans="1:20" x14ac:dyDescent="0.25">
      <c r="A36" s="152" t="s">
        <v>117</v>
      </c>
      <c r="C36" s="43"/>
      <c r="D36" s="139"/>
      <c r="E36" s="139"/>
      <c r="J36" s="139"/>
      <c r="K36" s="139"/>
      <c r="L36" s="139"/>
      <c r="M36" s="139"/>
      <c r="N36" s="139"/>
      <c r="P36" s="139"/>
      <c r="T36" s="139"/>
    </row>
    <row r="37" spans="1:20" x14ac:dyDescent="0.25">
      <c r="C37" s="43"/>
      <c r="T37" s="139"/>
    </row>
    <row r="38" spans="1:20" x14ac:dyDescent="0.25">
      <c r="A38" s="153" t="s">
        <v>70</v>
      </c>
      <c r="C38" s="43"/>
    </row>
    <row r="39" spans="1:20" x14ac:dyDescent="0.25">
      <c r="A39" s="139" t="s">
        <v>91</v>
      </c>
      <c r="C39" s="43"/>
      <c r="D39" s="43"/>
      <c r="E39" s="139"/>
      <c r="N39" s="139"/>
    </row>
    <row r="40" spans="1:20" x14ac:dyDescent="0.25">
      <c r="A40" s="139" t="s">
        <v>92</v>
      </c>
      <c r="B40" s="139"/>
      <c r="C40" s="139"/>
      <c r="N40" s="139"/>
    </row>
    <row r="41" spans="1:20" x14ac:dyDescent="0.25">
      <c r="A41" s="139" t="s">
        <v>71</v>
      </c>
      <c r="B41" s="139"/>
      <c r="C41" s="139"/>
      <c r="N41" s="139"/>
    </row>
    <row r="42" spans="1:20" x14ac:dyDescent="0.25">
      <c r="A42" s="139" t="s">
        <v>72</v>
      </c>
      <c r="B42" s="139"/>
      <c r="C42" s="139"/>
      <c r="M42" s="139"/>
      <c r="N42" s="139"/>
    </row>
    <row r="43" spans="1:20" x14ac:dyDescent="0.25">
      <c r="A43" s="139" t="s">
        <v>93</v>
      </c>
    </row>
  </sheetData>
  <mergeCells count="18">
    <mergeCell ref="A12:X12"/>
    <mergeCell ref="A17:X17"/>
    <mergeCell ref="N4:P4"/>
    <mergeCell ref="Q4:S4"/>
    <mergeCell ref="T4:V4"/>
    <mergeCell ref="W4:W5"/>
    <mergeCell ref="X4:X5"/>
    <mergeCell ref="A6:X6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7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A4" zoomScaleNormal="100" workbookViewId="0">
      <selection activeCell="B21" sqref="B21"/>
    </sheetView>
  </sheetViews>
  <sheetFormatPr defaultColWidth="8.85546875" defaultRowHeight="15" x14ac:dyDescent="0.25"/>
  <cols>
    <col min="1" max="1" width="20.7109375" style="43" customWidth="1"/>
    <col min="2" max="2" width="38.85546875" style="43" bestFit="1" customWidth="1"/>
    <col min="3" max="3" width="16.42578125" style="151" bestFit="1" customWidth="1"/>
    <col min="4" max="4" width="6.42578125" style="151" customWidth="1"/>
    <col min="5" max="22" width="4.42578125" style="43" customWidth="1"/>
    <col min="23" max="23" width="5" style="43" bestFit="1" customWidth="1"/>
    <col min="24" max="24" width="4" style="43" bestFit="1" customWidth="1"/>
    <col min="25" max="16384" width="8.85546875" style="43"/>
  </cols>
  <sheetData>
    <row r="1" spans="1:24" ht="15" customHeight="1" thickBot="1" x14ac:dyDescent="0.3">
      <c r="A1" s="406" t="s">
        <v>122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</row>
    <row r="2" spans="1:24" ht="15.75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</row>
    <row r="3" spans="1:24" ht="15.75" thickBot="1" x14ac:dyDescent="0.3">
      <c r="A3" s="409" t="s">
        <v>58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</row>
    <row r="4" spans="1:24" ht="14.45" customHeight="1" x14ac:dyDescent="0.25">
      <c r="A4" s="412" t="s">
        <v>2</v>
      </c>
      <c r="B4" s="414" t="s">
        <v>3</v>
      </c>
      <c r="C4" s="416" t="s">
        <v>4</v>
      </c>
      <c r="D4" s="418" t="s">
        <v>5</v>
      </c>
      <c r="E4" s="420" t="s">
        <v>6</v>
      </c>
      <c r="F4" s="421"/>
      <c r="G4" s="422"/>
      <c r="H4" s="423" t="s">
        <v>7</v>
      </c>
      <c r="I4" s="424"/>
      <c r="J4" s="425"/>
      <c r="K4" s="423" t="s">
        <v>8</v>
      </c>
      <c r="L4" s="424"/>
      <c r="M4" s="425"/>
      <c r="N4" s="423" t="s">
        <v>9</v>
      </c>
      <c r="O4" s="424"/>
      <c r="P4" s="425"/>
      <c r="Q4" s="423" t="s">
        <v>10</v>
      </c>
      <c r="R4" s="424"/>
      <c r="S4" s="425"/>
      <c r="T4" s="423" t="s">
        <v>11</v>
      </c>
      <c r="U4" s="424"/>
      <c r="V4" s="425"/>
      <c r="W4" s="432" t="s">
        <v>12</v>
      </c>
      <c r="X4" s="432" t="s">
        <v>13</v>
      </c>
    </row>
    <row r="5" spans="1:24" ht="15.75" thickBot="1" x14ac:dyDescent="0.3">
      <c r="A5" s="413"/>
      <c r="B5" s="415"/>
      <c r="C5" s="417"/>
      <c r="D5" s="419"/>
      <c r="E5" s="93" t="s">
        <v>12</v>
      </c>
      <c r="F5" s="94"/>
      <c r="G5" s="95" t="s">
        <v>13</v>
      </c>
      <c r="H5" s="93" t="s">
        <v>12</v>
      </c>
      <c r="I5" s="94"/>
      <c r="J5" s="95" t="s">
        <v>13</v>
      </c>
      <c r="K5" s="93" t="s">
        <v>12</v>
      </c>
      <c r="L5" s="94"/>
      <c r="M5" s="95" t="s">
        <v>13</v>
      </c>
      <c r="N5" s="93" t="s">
        <v>12</v>
      </c>
      <c r="O5" s="94"/>
      <c r="P5" s="95" t="s">
        <v>13</v>
      </c>
      <c r="Q5" s="93" t="s">
        <v>12</v>
      </c>
      <c r="R5" s="94"/>
      <c r="S5" s="95" t="s">
        <v>13</v>
      </c>
      <c r="T5" s="93" t="s">
        <v>12</v>
      </c>
      <c r="U5" s="94"/>
      <c r="V5" s="95" t="s">
        <v>13</v>
      </c>
      <c r="W5" s="433"/>
      <c r="X5" s="433"/>
    </row>
    <row r="6" spans="1:24" ht="15.75" thickBot="1" x14ac:dyDescent="0.3">
      <c r="A6" s="426" t="s">
        <v>97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</row>
    <row r="7" spans="1:24" x14ac:dyDescent="0.25">
      <c r="A7" s="40" t="s">
        <v>14</v>
      </c>
      <c r="B7" s="1" t="s">
        <v>167</v>
      </c>
      <c r="C7" s="2" t="s">
        <v>15</v>
      </c>
      <c r="D7" s="2" t="s">
        <v>16</v>
      </c>
      <c r="E7" s="3">
        <v>2</v>
      </c>
      <c r="F7" s="4" t="s">
        <v>17</v>
      </c>
      <c r="G7" s="47">
        <v>3</v>
      </c>
      <c r="H7" s="3">
        <v>2</v>
      </c>
      <c r="I7" s="4" t="s">
        <v>17</v>
      </c>
      <c r="J7" s="47">
        <v>3</v>
      </c>
      <c r="K7" s="3">
        <v>2</v>
      </c>
      <c r="L7" s="4" t="s">
        <v>17</v>
      </c>
      <c r="M7" s="47">
        <v>3</v>
      </c>
      <c r="N7" s="3">
        <v>2</v>
      </c>
      <c r="O7" s="4" t="s">
        <v>17</v>
      </c>
      <c r="P7" s="48">
        <v>3</v>
      </c>
      <c r="Q7" s="3">
        <v>2</v>
      </c>
      <c r="R7" s="4" t="s">
        <v>17</v>
      </c>
      <c r="S7" s="47">
        <v>3</v>
      </c>
      <c r="T7" s="3">
        <v>2</v>
      </c>
      <c r="U7" s="4" t="s">
        <v>17</v>
      </c>
      <c r="V7" s="48">
        <v>3</v>
      </c>
      <c r="W7" s="339">
        <f t="shared" ref="W7:W16" si="0">15*(E7+H7+K7+N7+Q7+T7)</f>
        <v>180</v>
      </c>
      <c r="X7" s="340">
        <f>G7+J7+M7+P7+S7+V7</f>
        <v>18</v>
      </c>
    </row>
    <row r="8" spans="1:24" x14ac:dyDescent="0.25">
      <c r="A8" s="141" t="s">
        <v>18</v>
      </c>
      <c r="B8" s="6" t="s">
        <v>168</v>
      </c>
      <c r="C8" s="7" t="s">
        <v>15</v>
      </c>
      <c r="D8" s="7" t="s">
        <v>20</v>
      </c>
      <c r="E8" s="8">
        <v>1</v>
      </c>
      <c r="F8" s="9" t="s">
        <v>21</v>
      </c>
      <c r="G8" s="49">
        <v>1</v>
      </c>
      <c r="H8" s="8">
        <v>1</v>
      </c>
      <c r="I8" s="9" t="s">
        <v>17</v>
      </c>
      <c r="J8" s="49">
        <v>1</v>
      </c>
      <c r="K8" s="8"/>
      <c r="L8" s="9"/>
      <c r="M8" s="49"/>
      <c r="N8" s="8"/>
      <c r="O8" s="9"/>
      <c r="P8" s="50"/>
      <c r="Q8" s="8"/>
      <c r="R8" s="9"/>
      <c r="S8" s="49"/>
      <c r="T8" s="8"/>
      <c r="U8" s="9"/>
      <c r="V8" s="50"/>
      <c r="W8" s="168">
        <f t="shared" si="0"/>
        <v>30</v>
      </c>
      <c r="X8" s="341">
        <f t="shared" ref="X8:X14" si="1">G8+J8+M8+P8+S8+V8</f>
        <v>2</v>
      </c>
    </row>
    <row r="9" spans="1:24" x14ac:dyDescent="0.25">
      <c r="A9" s="141" t="s">
        <v>22</v>
      </c>
      <c r="B9" s="6" t="s">
        <v>182</v>
      </c>
      <c r="C9" s="7" t="s">
        <v>15</v>
      </c>
      <c r="D9" s="7" t="s">
        <v>20</v>
      </c>
      <c r="E9" s="8">
        <v>2</v>
      </c>
      <c r="F9" s="9" t="s">
        <v>21</v>
      </c>
      <c r="G9" s="49">
        <v>2</v>
      </c>
      <c r="H9" s="8">
        <v>2</v>
      </c>
      <c r="I9" s="9" t="s">
        <v>17</v>
      </c>
      <c r="J9" s="49">
        <v>2</v>
      </c>
      <c r="K9" s="8">
        <v>1</v>
      </c>
      <c r="L9" s="9" t="s">
        <v>21</v>
      </c>
      <c r="M9" s="49">
        <v>1</v>
      </c>
      <c r="N9" s="8">
        <v>1</v>
      </c>
      <c r="O9" s="9" t="s">
        <v>17</v>
      </c>
      <c r="P9" s="50">
        <v>1</v>
      </c>
      <c r="Q9" s="8">
        <v>1</v>
      </c>
      <c r="R9" s="9" t="s">
        <v>21</v>
      </c>
      <c r="S9" s="50">
        <v>1</v>
      </c>
      <c r="T9" s="8"/>
      <c r="U9" s="9"/>
      <c r="V9" s="50"/>
      <c r="W9" s="168">
        <f t="shared" si="0"/>
        <v>105</v>
      </c>
      <c r="X9" s="341">
        <f t="shared" si="1"/>
        <v>7</v>
      </c>
    </row>
    <row r="10" spans="1:24" x14ac:dyDescent="0.25">
      <c r="A10" s="141" t="s">
        <v>238</v>
      </c>
      <c r="B10" s="6" t="s">
        <v>183</v>
      </c>
      <c r="C10" s="7" t="s">
        <v>15</v>
      </c>
      <c r="D10" s="7" t="s">
        <v>20</v>
      </c>
      <c r="E10" s="8">
        <v>2</v>
      </c>
      <c r="F10" s="9" t="s">
        <v>21</v>
      </c>
      <c r="G10" s="49">
        <v>3</v>
      </c>
      <c r="H10" s="8">
        <v>2</v>
      </c>
      <c r="I10" s="9" t="s">
        <v>17</v>
      </c>
      <c r="J10" s="49">
        <v>3</v>
      </c>
      <c r="K10" s="8">
        <v>1</v>
      </c>
      <c r="L10" s="9" t="s">
        <v>21</v>
      </c>
      <c r="M10" s="49">
        <v>2</v>
      </c>
      <c r="N10" s="8">
        <v>1</v>
      </c>
      <c r="O10" s="9" t="s">
        <v>17</v>
      </c>
      <c r="P10" s="50">
        <v>2</v>
      </c>
      <c r="Q10" s="8">
        <v>1</v>
      </c>
      <c r="R10" s="9" t="s">
        <v>21</v>
      </c>
      <c r="S10" s="50">
        <v>2</v>
      </c>
      <c r="T10" s="8"/>
      <c r="U10" s="9"/>
      <c r="V10" s="50"/>
      <c r="W10" s="168">
        <f t="shared" si="0"/>
        <v>105</v>
      </c>
      <c r="X10" s="341">
        <f t="shared" si="1"/>
        <v>12</v>
      </c>
    </row>
    <row r="11" spans="1:24" ht="15.75" thickBot="1" x14ac:dyDescent="0.3">
      <c r="A11" s="41" t="s">
        <v>25</v>
      </c>
      <c r="B11" s="42" t="s">
        <v>177</v>
      </c>
      <c r="C11" s="14" t="s">
        <v>15</v>
      </c>
      <c r="D11" s="14" t="s">
        <v>16</v>
      </c>
      <c r="E11" s="15"/>
      <c r="F11" s="16"/>
      <c r="G11" s="51"/>
      <c r="H11" s="15"/>
      <c r="I11" s="16"/>
      <c r="J11" s="51"/>
      <c r="K11" s="15"/>
      <c r="L11" s="16"/>
      <c r="M11" s="51"/>
      <c r="N11" s="15"/>
      <c r="O11" s="16"/>
      <c r="P11" s="52"/>
      <c r="Q11" s="15">
        <v>1</v>
      </c>
      <c r="R11" s="16" t="s">
        <v>21</v>
      </c>
      <c r="S11" s="52">
        <v>1</v>
      </c>
      <c r="T11" s="15">
        <v>2</v>
      </c>
      <c r="U11" s="16" t="s">
        <v>17</v>
      </c>
      <c r="V11" s="52">
        <v>2</v>
      </c>
      <c r="W11" s="185">
        <f t="shared" si="0"/>
        <v>45</v>
      </c>
      <c r="X11" s="342">
        <f t="shared" si="1"/>
        <v>3</v>
      </c>
    </row>
    <row r="12" spans="1:24" ht="15" customHeight="1" thickBot="1" x14ac:dyDescent="0.3">
      <c r="A12" s="429" t="s">
        <v>56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</row>
    <row r="13" spans="1:24" x14ac:dyDescent="0.25">
      <c r="A13" s="53" t="s">
        <v>27</v>
      </c>
      <c r="B13" s="19" t="s">
        <v>28</v>
      </c>
      <c r="C13" s="19"/>
      <c r="D13" s="17" t="s">
        <v>16</v>
      </c>
      <c r="E13" s="20"/>
      <c r="F13" s="21"/>
      <c r="G13" s="54"/>
      <c r="H13" s="20"/>
      <c r="I13" s="21"/>
      <c r="J13" s="54"/>
      <c r="K13" s="20"/>
      <c r="L13" s="21"/>
      <c r="M13" s="55"/>
      <c r="N13" s="20">
        <v>2</v>
      </c>
      <c r="O13" s="21" t="s">
        <v>17</v>
      </c>
      <c r="P13" s="55">
        <v>2</v>
      </c>
      <c r="Q13" s="20"/>
      <c r="R13" s="21"/>
      <c r="S13" s="54"/>
      <c r="T13" s="20"/>
      <c r="U13" s="21"/>
      <c r="V13" s="55"/>
      <c r="W13" s="343">
        <f t="shared" si="0"/>
        <v>30</v>
      </c>
      <c r="X13" s="341">
        <f t="shared" si="1"/>
        <v>2</v>
      </c>
    </row>
    <row r="14" spans="1:24" x14ac:dyDescent="0.25">
      <c r="A14" s="56" t="s">
        <v>29</v>
      </c>
      <c r="B14" s="10" t="s">
        <v>179</v>
      </c>
      <c r="C14" s="7" t="s">
        <v>15</v>
      </c>
      <c r="D14" s="11" t="s">
        <v>16</v>
      </c>
      <c r="E14" s="12"/>
      <c r="F14" s="13"/>
      <c r="G14" s="57"/>
      <c r="H14" s="12"/>
      <c r="I14" s="13"/>
      <c r="J14" s="57"/>
      <c r="K14" s="12">
        <v>2</v>
      </c>
      <c r="L14" s="13" t="s">
        <v>17</v>
      </c>
      <c r="M14" s="58">
        <v>1</v>
      </c>
      <c r="N14" s="12">
        <v>2</v>
      </c>
      <c r="O14" s="13" t="s">
        <v>17</v>
      </c>
      <c r="P14" s="58">
        <v>1</v>
      </c>
      <c r="Q14" s="12"/>
      <c r="R14" s="13"/>
      <c r="S14" s="57"/>
      <c r="T14" s="12"/>
      <c r="U14" s="13"/>
      <c r="V14" s="58"/>
      <c r="W14" s="168">
        <f t="shared" si="0"/>
        <v>60</v>
      </c>
      <c r="X14" s="341">
        <f t="shared" si="1"/>
        <v>2</v>
      </c>
    </row>
    <row r="15" spans="1:24" x14ac:dyDescent="0.25">
      <c r="A15" s="56" t="s">
        <v>31</v>
      </c>
      <c r="B15" s="74" t="s">
        <v>169</v>
      </c>
      <c r="C15" s="11" t="str">
        <f>$C$11</f>
        <v>♫</v>
      </c>
      <c r="D15" s="11" t="s">
        <v>16</v>
      </c>
      <c r="E15" s="12"/>
      <c r="F15" s="13"/>
      <c r="G15" s="57"/>
      <c r="H15" s="12"/>
      <c r="I15" s="13"/>
      <c r="J15" s="57"/>
      <c r="K15" s="12"/>
      <c r="L15" s="13"/>
      <c r="M15" s="57"/>
      <c r="N15" s="12"/>
      <c r="O15" s="13"/>
      <c r="P15" s="58"/>
      <c r="Q15" s="12">
        <v>2</v>
      </c>
      <c r="R15" s="13" t="s">
        <v>17</v>
      </c>
      <c r="S15" s="57">
        <v>1</v>
      </c>
      <c r="T15" s="12">
        <v>2</v>
      </c>
      <c r="U15" s="13" t="s">
        <v>17</v>
      </c>
      <c r="V15" s="58">
        <v>1</v>
      </c>
      <c r="W15" s="344">
        <f t="shared" si="0"/>
        <v>60</v>
      </c>
      <c r="X15" s="345">
        <v>2</v>
      </c>
    </row>
    <row r="16" spans="1:24" ht="25.15" customHeight="1" thickBot="1" x14ac:dyDescent="0.3">
      <c r="A16" s="25" t="s">
        <v>237</v>
      </c>
      <c r="B16" s="26" t="s">
        <v>187</v>
      </c>
      <c r="C16" s="11" t="s">
        <v>15</v>
      </c>
      <c r="D16" s="11" t="s">
        <v>20</v>
      </c>
      <c r="E16" s="12"/>
      <c r="F16" s="13"/>
      <c r="G16" s="90"/>
      <c r="H16" s="12"/>
      <c r="I16" s="13"/>
      <c r="J16" s="90"/>
      <c r="K16" s="12"/>
      <c r="L16" s="13"/>
      <c r="M16" s="90"/>
      <c r="N16" s="11"/>
      <c r="O16" s="85"/>
      <c r="P16" s="91"/>
      <c r="Q16" s="11">
        <v>4</v>
      </c>
      <c r="R16" s="85" t="s">
        <v>20</v>
      </c>
      <c r="S16" s="90">
        <v>2</v>
      </c>
      <c r="T16" s="28">
        <v>4</v>
      </c>
      <c r="U16" s="85" t="s">
        <v>20</v>
      </c>
      <c r="V16" s="90">
        <v>2</v>
      </c>
      <c r="W16" s="168">
        <f t="shared" si="0"/>
        <v>120</v>
      </c>
      <c r="X16" s="346">
        <f t="shared" ref="X16" si="2">G16+J16+M16+P16+S16+V16</f>
        <v>4</v>
      </c>
    </row>
    <row r="17" spans="1:25" ht="15" customHeight="1" thickBot="1" x14ac:dyDescent="0.3">
      <c r="A17" s="430" t="s">
        <v>57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</row>
    <row r="18" spans="1:25" x14ac:dyDescent="0.25">
      <c r="A18" s="22" t="s">
        <v>118</v>
      </c>
      <c r="B18" s="1" t="s">
        <v>191</v>
      </c>
      <c r="C18" s="17" t="s">
        <v>15</v>
      </c>
      <c r="D18" s="18" t="s">
        <v>20</v>
      </c>
      <c r="E18" s="20">
        <v>2</v>
      </c>
      <c r="F18" s="21" t="s">
        <v>17</v>
      </c>
      <c r="G18" s="59">
        <v>7</v>
      </c>
      <c r="H18" s="20">
        <v>2</v>
      </c>
      <c r="I18" s="21" t="s">
        <v>17</v>
      </c>
      <c r="J18" s="59">
        <v>7</v>
      </c>
      <c r="K18" s="20">
        <v>2</v>
      </c>
      <c r="L18" s="21" t="s">
        <v>17</v>
      </c>
      <c r="M18" s="59">
        <v>7</v>
      </c>
      <c r="N18" s="20">
        <v>2</v>
      </c>
      <c r="O18" s="21" t="s">
        <v>17</v>
      </c>
      <c r="P18" s="59">
        <v>7</v>
      </c>
      <c r="Q18" s="20">
        <v>2</v>
      </c>
      <c r="R18" s="21" t="s">
        <v>17</v>
      </c>
      <c r="S18" s="59">
        <v>7</v>
      </c>
      <c r="T18" s="20">
        <v>2</v>
      </c>
      <c r="U18" s="21" t="s">
        <v>20</v>
      </c>
      <c r="V18" s="59">
        <v>7</v>
      </c>
      <c r="W18" s="343">
        <v>180</v>
      </c>
      <c r="X18" s="367">
        <f t="shared" ref="X18:X21" si="3">G18+J18+M18+P18+S18+V18</f>
        <v>42</v>
      </c>
    </row>
    <row r="19" spans="1:25" s="497" customFormat="1" ht="14.25" customHeight="1" x14ac:dyDescent="0.25">
      <c r="A19" s="496" t="s">
        <v>119</v>
      </c>
      <c r="B19" s="489" t="s">
        <v>172</v>
      </c>
      <c r="C19" s="490" t="s">
        <v>15</v>
      </c>
      <c r="D19" s="491" t="s">
        <v>16</v>
      </c>
      <c r="E19" s="492">
        <v>1</v>
      </c>
      <c r="F19" s="493" t="s">
        <v>17</v>
      </c>
      <c r="G19" s="494">
        <v>1</v>
      </c>
      <c r="H19" s="492">
        <v>1</v>
      </c>
      <c r="I19" s="493" t="s">
        <v>17</v>
      </c>
      <c r="J19" s="494">
        <v>1</v>
      </c>
      <c r="K19" s="492"/>
      <c r="L19" s="493"/>
      <c r="M19" s="494"/>
      <c r="N19" s="492"/>
      <c r="O19" s="493"/>
      <c r="P19" s="494"/>
      <c r="Q19" s="492"/>
      <c r="R19" s="493"/>
      <c r="S19" s="494"/>
      <c r="T19" s="492"/>
      <c r="U19" s="493"/>
      <c r="V19" s="494"/>
      <c r="W19" s="495">
        <f t="shared" ref="W19:W20" si="4">15*(E19+H19+K19+N19+Q19+T19)</f>
        <v>30</v>
      </c>
      <c r="X19" s="367">
        <f t="shared" si="3"/>
        <v>2</v>
      </c>
    </row>
    <row r="20" spans="1:25" x14ac:dyDescent="0.25">
      <c r="A20" s="22" t="s">
        <v>120</v>
      </c>
      <c r="B20" s="6" t="s">
        <v>180</v>
      </c>
      <c r="C20" s="17" t="s">
        <v>15</v>
      </c>
      <c r="D20" s="7" t="s">
        <v>16</v>
      </c>
      <c r="E20" s="20"/>
      <c r="F20" s="21"/>
      <c r="G20" s="49"/>
      <c r="H20" s="20"/>
      <c r="I20" s="21"/>
      <c r="J20" s="49"/>
      <c r="K20" s="20">
        <v>1</v>
      </c>
      <c r="L20" s="21" t="s">
        <v>17</v>
      </c>
      <c r="M20" s="49">
        <v>1</v>
      </c>
      <c r="N20" s="20">
        <v>1</v>
      </c>
      <c r="O20" s="21" t="s">
        <v>17</v>
      </c>
      <c r="P20" s="49">
        <v>1</v>
      </c>
      <c r="Q20" s="20">
        <v>1</v>
      </c>
      <c r="R20" s="21" t="s">
        <v>17</v>
      </c>
      <c r="S20" s="49">
        <v>1</v>
      </c>
      <c r="T20" s="20">
        <v>1</v>
      </c>
      <c r="U20" s="21" t="s">
        <v>17</v>
      </c>
      <c r="V20" s="49">
        <v>1</v>
      </c>
      <c r="W20" s="168">
        <f t="shared" si="4"/>
        <v>60</v>
      </c>
      <c r="X20" s="367">
        <f t="shared" si="3"/>
        <v>4</v>
      </c>
    </row>
    <row r="21" spans="1:25" x14ac:dyDescent="0.25">
      <c r="A21" s="22" t="s">
        <v>105</v>
      </c>
      <c r="B21" s="6" t="s">
        <v>175</v>
      </c>
      <c r="C21" s="19"/>
      <c r="D21" s="92" t="s">
        <v>20</v>
      </c>
      <c r="E21" s="20">
        <v>1</v>
      </c>
      <c r="F21" s="21" t="s">
        <v>21</v>
      </c>
      <c r="G21" s="60">
        <v>1</v>
      </c>
      <c r="H21" s="20">
        <v>1</v>
      </c>
      <c r="I21" s="21" t="s">
        <v>21</v>
      </c>
      <c r="J21" s="60">
        <v>1</v>
      </c>
      <c r="K21" s="20">
        <v>1</v>
      </c>
      <c r="L21" s="21" t="s">
        <v>21</v>
      </c>
      <c r="M21" s="60">
        <v>1</v>
      </c>
      <c r="N21" s="20">
        <v>1</v>
      </c>
      <c r="O21" s="21" t="s">
        <v>21</v>
      </c>
      <c r="P21" s="60">
        <v>1</v>
      </c>
      <c r="Q21" s="20">
        <v>1</v>
      </c>
      <c r="R21" s="21" t="s">
        <v>21</v>
      </c>
      <c r="S21" s="60">
        <v>1</v>
      </c>
      <c r="T21" s="20">
        <v>1</v>
      </c>
      <c r="U21" s="21" t="s">
        <v>21</v>
      </c>
      <c r="V21" s="60">
        <v>1</v>
      </c>
      <c r="W21" s="368">
        <v>90</v>
      </c>
      <c r="X21" s="367">
        <f t="shared" si="3"/>
        <v>6</v>
      </c>
    </row>
    <row r="22" spans="1:25" x14ac:dyDescent="0.25">
      <c r="A22" s="22" t="s">
        <v>114</v>
      </c>
      <c r="B22" s="6" t="s">
        <v>192</v>
      </c>
      <c r="C22" s="6"/>
      <c r="D22" s="92" t="s">
        <v>20</v>
      </c>
      <c r="E22" s="8">
        <v>4</v>
      </c>
      <c r="F22" s="9" t="s">
        <v>21</v>
      </c>
      <c r="G22" s="60">
        <v>4</v>
      </c>
      <c r="H22" s="8">
        <v>4</v>
      </c>
      <c r="I22" s="9" t="s">
        <v>21</v>
      </c>
      <c r="J22" s="60">
        <v>4</v>
      </c>
      <c r="K22" s="8">
        <v>4</v>
      </c>
      <c r="L22" s="9" t="s">
        <v>21</v>
      </c>
      <c r="M22" s="60">
        <v>4</v>
      </c>
      <c r="N22" s="8">
        <v>4</v>
      </c>
      <c r="O22" s="9" t="s">
        <v>21</v>
      </c>
      <c r="P22" s="60">
        <v>4</v>
      </c>
      <c r="Q22" s="8">
        <v>4</v>
      </c>
      <c r="R22" s="9" t="s">
        <v>21</v>
      </c>
      <c r="S22" s="60">
        <v>4</v>
      </c>
      <c r="T22" s="8">
        <v>4</v>
      </c>
      <c r="U22" s="9" t="s">
        <v>21</v>
      </c>
      <c r="V22" s="60">
        <v>4</v>
      </c>
      <c r="W22" s="368">
        <v>360</v>
      </c>
      <c r="X22" s="369">
        <f>G22+J22+M22+P22+S22+V22</f>
        <v>24</v>
      </c>
    </row>
    <row r="23" spans="1:25" ht="15" customHeight="1" x14ac:dyDescent="0.25">
      <c r="A23" s="22" t="s">
        <v>81</v>
      </c>
      <c r="B23" s="6" t="s">
        <v>174</v>
      </c>
      <c r="C23" s="6"/>
      <c r="D23" s="92" t="s">
        <v>20</v>
      </c>
      <c r="E23" s="8">
        <v>1</v>
      </c>
      <c r="F23" s="9" t="s">
        <v>21</v>
      </c>
      <c r="G23" s="60">
        <v>3</v>
      </c>
      <c r="H23" s="8">
        <v>1</v>
      </c>
      <c r="I23" s="9" t="s">
        <v>21</v>
      </c>
      <c r="J23" s="60">
        <v>3</v>
      </c>
      <c r="K23" s="8">
        <v>1</v>
      </c>
      <c r="L23" s="9" t="s">
        <v>21</v>
      </c>
      <c r="M23" s="60">
        <v>3</v>
      </c>
      <c r="N23" s="8">
        <v>1</v>
      </c>
      <c r="O23" s="9" t="s">
        <v>21</v>
      </c>
      <c r="P23" s="60">
        <v>3</v>
      </c>
      <c r="Q23" s="8">
        <v>1</v>
      </c>
      <c r="R23" s="9" t="s">
        <v>21</v>
      </c>
      <c r="S23" s="60">
        <v>3</v>
      </c>
      <c r="T23" s="8">
        <v>1</v>
      </c>
      <c r="U23" s="9" t="s">
        <v>21</v>
      </c>
      <c r="V23" s="60">
        <v>3</v>
      </c>
      <c r="W23" s="368">
        <v>90</v>
      </c>
      <c r="X23" s="369">
        <f>G23+J23+M23+P23+S23+V23</f>
        <v>18</v>
      </c>
    </row>
    <row r="24" spans="1:25" ht="15" customHeight="1" x14ac:dyDescent="0.25">
      <c r="A24" s="22" t="s">
        <v>109</v>
      </c>
      <c r="B24" s="6" t="s">
        <v>171</v>
      </c>
      <c r="C24" s="6"/>
      <c r="D24" s="92" t="s">
        <v>20</v>
      </c>
      <c r="E24" s="128">
        <v>2</v>
      </c>
      <c r="F24" s="129" t="s">
        <v>21</v>
      </c>
      <c r="G24" s="305">
        <v>2</v>
      </c>
      <c r="H24" s="128">
        <v>2</v>
      </c>
      <c r="I24" s="129" t="s">
        <v>21</v>
      </c>
      <c r="J24" s="305">
        <v>2</v>
      </c>
      <c r="K24" s="128">
        <v>2</v>
      </c>
      <c r="L24" s="129" t="s">
        <v>21</v>
      </c>
      <c r="M24" s="305">
        <v>2</v>
      </c>
      <c r="N24" s="128">
        <v>2</v>
      </c>
      <c r="O24" s="129" t="s">
        <v>21</v>
      </c>
      <c r="P24" s="305">
        <v>2</v>
      </c>
      <c r="Q24" s="128">
        <v>2</v>
      </c>
      <c r="R24" s="129" t="s">
        <v>21</v>
      </c>
      <c r="S24" s="305">
        <v>2</v>
      </c>
      <c r="T24" s="128">
        <v>2</v>
      </c>
      <c r="U24" s="129" t="s">
        <v>21</v>
      </c>
      <c r="V24" s="305">
        <v>2</v>
      </c>
      <c r="W24" s="370">
        <v>180</v>
      </c>
      <c r="X24" s="369">
        <f>G24+J24+M24+P24+S24+V24</f>
        <v>12</v>
      </c>
    </row>
    <row r="25" spans="1:25" x14ac:dyDescent="0.25">
      <c r="A25" s="22" t="s">
        <v>111</v>
      </c>
      <c r="B25" s="6" t="s">
        <v>185</v>
      </c>
      <c r="C25" s="6"/>
      <c r="D25" s="92" t="s">
        <v>20</v>
      </c>
      <c r="E25" s="128">
        <v>1</v>
      </c>
      <c r="F25" s="129" t="s">
        <v>21</v>
      </c>
      <c r="G25" s="305">
        <v>1</v>
      </c>
      <c r="H25" s="128">
        <v>1</v>
      </c>
      <c r="I25" s="129" t="s">
        <v>21</v>
      </c>
      <c r="J25" s="305">
        <v>1</v>
      </c>
      <c r="K25" s="128"/>
      <c r="L25" s="129"/>
      <c r="M25" s="305"/>
      <c r="N25" s="128"/>
      <c r="O25" s="129"/>
      <c r="P25" s="305"/>
      <c r="Q25" s="128"/>
      <c r="R25" s="129"/>
      <c r="S25" s="305"/>
      <c r="T25" s="128"/>
      <c r="U25" s="129"/>
      <c r="V25" s="305"/>
      <c r="W25" s="370">
        <v>30</v>
      </c>
      <c r="X25" s="367">
        <f t="shared" ref="X25" si="5">G25+J25+M25+P25+S25+V25</f>
        <v>2</v>
      </c>
    </row>
    <row r="26" spans="1:25" x14ac:dyDescent="0.25">
      <c r="A26" s="22" t="s">
        <v>53</v>
      </c>
      <c r="B26" s="84" t="s">
        <v>166</v>
      </c>
      <c r="C26" s="217"/>
      <c r="D26" s="83" t="s">
        <v>20</v>
      </c>
      <c r="E26" s="274">
        <v>2</v>
      </c>
      <c r="F26" s="234" t="s">
        <v>94</v>
      </c>
      <c r="G26" s="117"/>
      <c r="H26" s="235">
        <v>2</v>
      </c>
      <c r="I26" s="234" t="s">
        <v>94</v>
      </c>
      <c r="J26" s="236"/>
      <c r="K26" s="128"/>
      <c r="L26" s="129"/>
      <c r="M26" s="117"/>
      <c r="N26" s="234"/>
      <c r="O26" s="297"/>
      <c r="P26" s="118"/>
      <c r="Q26" s="306"/>
      <c r="R26" s="297"/>
      <c r="S26" s="117"/>
      <c r="T26" s="234"/>
      <c r="U26" s="297"/>
      <c r="V26" s="118"/>
      <c r="W26" s="351">
        <f t="shared" ref="W26:W27" si="6">15*(E26+H26+K26+N26+Q26+T26)</f>
        <v>60</v>
      </c>
      <c r="X26" s="346">
        <f>G26+J26+M26+P26+S26+V26</f>
        <v>0</v>
      </c>
    </row>
    <row r="27" spans="1:25" ht="15.75" thickBot="1" x14ac:dyDescent="0.3">
      <c r="A27" s="226"/>
      <c r="B27" s="73" t="s">
        <v>52</v>
      </c>
      <c r="C27" s="227"/>
      <c r="D27" s="167"/>
      <c r="E27" s="325"/>
      <c r="F27" s="326"/>
      <c r="G27" s="327">
        <v>2</v>
      </c>
      <c r="H27" s="328"/>
      <c r="I27" s="326"/>
      <c r="J27" s="329">
        <v>2</v>
      </c>
      <c r="K27" s="325"/>
      <c r="L27" s="326"/>
      <c r="M27" s="327">
        <v>4</v>
      </c>
      <c r="N27" s="330"/>
      <c r="O27" s="331"/>
      <c r="P27" s="329">
        <v>4</v>
      </c>
      <c r="Q27" s="332"/>
      <c r="R27" s="331"/>
      <c r="S27" s="327"/>
      <c r="T27" s="330"/>
      <c r="U27" s="331"/>
      <c r="V27" s="329"/>
      <c r="W27" s="378">
        <f t="shared" si="6"/>
        <v>0</v>
      </c>
      <c r="X27" s="350">
        <f>SUM(G27+J27+M27+P27+S27+V27)</f>
        <v>12</v>
      </c>
    </row>
    <row r="28" spans="1:25" x14ac:dyDescent="0.25">
      <c r="A28" s="181" t="s">
        <v>48</v>
      </c>
      <c r="B28" s="62" t="s">
        <v>170</v>
      </c>
      <c r="C28" s="18"/>
      <c r="D28" s="63"/>
      <c r="E28" s="20"/>
      <c r="F28" s="21"/>
      <c r="G28" s="54"/>
      <c r="H28" s="23"/>
      <c r="I28" s="21"/>
      <c r="J28" s="55"/>
      <c r="K28" s="20"/>
      <c r="L28" s="21"/>
      <c r="M28" s="54"/>
      <c r="N28" s="64"/>
      <c r="O28" s="24"/>
      <c r="P28" s="55"/>
      <c r="Q28" s="289">
        <v>15</v>
      </c>
      <c r="R28" s="24" t="s">
        <v>20</v>
      </c>
      <c r="S28" s="54">
        <v>3</v>
      </c>
      <c r="T28" s="290">
        <v>15</v>
      </c>
      <c r="U28" s="24" t="s">
        <v>20</v>
      </c>
      <c r="V28" s="55">
        <v>3</v>
      </c>
      <c r="W28" s="343">
        <f>Q28+T28</f>
        <v>30</v>
      </c>
      <c r="X28" s="341">
        <v>6</v>
      </c>
    </row>
    <row r="29" spans="1:25" ht="15.75" thickBot="1" x14ac:dyDescent="0.3">
      <c r="A29" s="30"/>
      <c r="B29" s="31" t="s">
        <v>50</v>
      </c>
      <c r="C29" s="488" t="s">
        <v>121</v>
      </c>
      <c r="D29" s="33"/>
      <c r="E29" s="15"/>
      <c r="F29" s="16"/>
      <c r="G29" s="51"/>
      <c r="H29" s="184"/>
      <c r="I29" s="16"/>
      <c r="J29" s="52"/>
      <c r="K29" s="15"/>
      <c r="L29" s="16"/>
      <c r="M29" s="51"/>
      <c r="N29" s="184"/>
      <c r="O29" s="16"/>
      <c r="P29" s="52"/>
      <c r="Q29" s="15"/>
      <c r="R29" s="16"/>
      <c r="S29" s="51"/>
      <c r="T29" s="184"/>
      <c r="U29" s="16" t="s">
        <v>51</v>
      </c>
      <c r="V29" s="52">
        <v>0</v>
      </c>
      <c r="W29" s="185">
        <f t="shared" ref="W29" si="7">15*(E29+H29+K29+N29+Q29+T29)</f>
        <v>0</v>
      </c>
      <c r="X29" s="342">
        <f t="shared" ref="X29" si="8">SUM(G29+J29+M29+P29+S29+V29)</f>
        <v>0</v>
      </c>
      <c r="Y29" s="43" t="s">
        <v>141</v>
      </c>
    </row>
    <row r="30" spans="1:25" ht="15.75" thickBot="1" x14ac:dyDescent="0.3">
      <c r="A30" s="395"/>
      <c r="B30" s="398" t="s">
        <v>55</v>
      </c>
      <c r="C30" s="122"/>
      <c r="D30" s="122"/>
      <c r="E30" s="123">
        <f>SUM(E7:E29)</f>
        <v>21</v>
      </c>
      <c r="F30" s="124"/>
      <c r="G30" s="72">
        <f>SUM(G7:G29)</f>
        <v>30</v>
      </c>
      <c r="H30" s="123">
        <f>SUM(H7:H29)</f>
        <v>21</v>
      </c>
      <c r="I30" s="124"/>
      <c r="J30" s="72">
        <f>SUM(J7:J29)</f>
        <v>30</v>
      </c>
      <c r="K30" s="123">
        <f>SUM(K7:K29)</f>
        <v>17</v>
      </c>
      <c r="L30" s="124"/>
      <c r="M30" s="72">
        <f>SUM(M7:M29)</f>
        <v>29</v>
      </c>
      <c r="N30" s="123">
        <f>SUM(N7:N29)</f>
        <v>19</v>
      </c>
      <c r="O30" s="124"/>
      <c r="P30" s="72">
        <f>SUM(P7:P29)</f>
        <v>31</v>
      </c>
      <c r="Q30" s="123">
        <f>SUM(Q7:Q29)</f>
        <v>37</v>
      </c>
      <c r="R30" s="124"/>
      <c r="S30" s="72">
        <f>SUM(S7:S29)</f>
        <v>31</v>
      </c>
      <c r="T30" s="123">
        <f>SUM(T7:T29)</f>
        <v>36</v>
      </c>
      <c r="U30" s="124"/>
      <c r="V30" s="72">
        <f>SUM(V7:V29)</f>
        <v>29</v>
      </c>
      <c r="W30" s="125">
        <f>SUM(W7:W29)</f>
        <v>1845</v>
      </c>
      <c r="X30" s="72">
        <f>SUM(X7:X29)</f>
        <v>180</v>
      </c>
    </row>
    <row r="31" spans="1:25" x14ac:dyDescent="0.25">
      <c r="A31" s="225" t="s">
        <v>60</v>
      </c>
      <c r="C31" s="43"/>
    </row>
    <row r="32" spans="1:25" x14ac:dyDescent="0.25">
      <c r="A32" s="139" t="s">
        <v>61</v>
      </c>
      <c r="C32" s="43"/>
      <c r="O32" s="139" t="s">
        <v>62</v>
      </c>
      <c r="P32" s="139"/>
      <c r="T32" s="139" t="s">
        <v>63</v>
      </c>
    </row>
    <row r="33" spans="1:20" x14ac:dyDescent="0.25">
      <c r="A33" s="139" t="s">
        <v>116</v>
      </c>
      <c r="C33" s="43"/>
      <c r="D33" s="43"/>
      <c r="E33" s="139"/>
      <c r="O33" s="139" t="s">
        <v>226</v>
      </c>
      <c r="P33" s="139"/>
      <c r="Q33" s="139"/>
      <c r="R33" s="139"/>
      <c r="T33" s="139" t="s">
        <v>64</v>
      </c>
    </row>
    <row r="34" spans="1:20" x14ac:dyDescent="0.25">
      <c r="A34" s="139" t="s">
        <v>65</v>
      </c>
      <c r="C34" s="43"/>
      <c r="D34" s="43"/>
      <c r="E34" s="139"/>
      <c r="O34" s="139" t="s">
        <v>66</v>
      </c>
      <c r="P34" s="139"/>
      <c r="T34" s="139" t="s">
        <v>73</v>
      </c>
    </row>
    <row r="35" spans="1:20" x14ac:dyDescent="0.25">
      <c r="A35" s="139" t="s">
        <v>67</v>
      </c>
      <c r="C35" s="43"/>
      <c r="D35" s="43"/>
      <c r="E35" s="139"/>
      <c r="O35" s="139"/>
      <c r="P35" s="139"/>
      <c r="T35" s="139" t="s">
        <v>69</v>
      </c>
    </row>
    <row r="36" spans="1:20" x14ac:dyDescent="0.25">
      <c r="A36" s="152" t="s">
        <v>117</v>
      </c>
      <c r="C36" s="43"/>
      <c r="D36" s="139"/>
      <c r="E36" s="139"/>
      <c r="J36" s="139"/>
      <c r="K36" s="139"/>
      <c r="L36" s="139"/>
      <c r="M36" s="139"/>
      <c r="N36" s="139"/>
      <c r="P36" s="139"/>
      <c r="T36" s="139"/>
    </row>
    <row r="37" spans="1:20" x14ac:dyDescent="0.25">
      <c r="C37" s="43"/>
      <c r="T37" s="139"/>
    </row>
    <row r="38" spans="1:20" x14ac:dyDescent="0.25">
      <c r="A38" s="153" t="s">
        <v>70</v>
      </c>
      <c r="C38" s="43"/>
    </row>
    <row r="39" spans="1:20" x14ac:dyDescent="0.25">
      <c r="A39" s="139" t="s">
        <v>91</v>
      </c>
      <c r="C39" s="43"/>
      <c r="D39" s="43"/>
      <c r="E39" s="139"/>
      <c r="N39" s="139"/>
    </row>
    <row r="40" spans="1:20" x14ac:dyDescent="0.25">
      <c r="A40" s="139" t="s">
        <v>92</v>
      </c>
      <c r="B40" s="139"/>
      <c r="C40" s="139"/>
      <c r="N40" s="139"/>
    </row>
    <row r="41" spans="1:20" x14ac:dyDescent="0.25">
      <c r="A41" s="139" t="s">
        <v>71</v>
      </c>
      <c r="B41" s="139"/>
      <c r="C41" s="139"/>
      <c r="N41" s="139"/>
    </row>
    <row r="42" spans="1:20" x14ac:dyDescent="0.25">
      <c r="A42" s="139" t="s">
        <v>72</v>
      </c>
      <c r="B42" s="139"/>
      <c r="C42" s="139"/>
      <c r="M42" s="139"/>
      <c r="N42" s="139"/>
    </row>
    <row r="43" spans="1:20" x14ac:dyDescent="0.25">
      <c r="A43" s="139" t="s">
        <v>93</v>
      </c>
    </row>
  </sheetData>
  <mergeCells count="18">
    <mergeCell ref="A12:X12"/>
    <mergeCell ref="A17:X17"/>
    <mergeCell ref="N4:P4"/>
    <mergeCell ref="Q4:S4"/>
    <mergeCell ref="T4:V4"/>
    <mergeCell ref="W4:W5"/>
    <mergeCell ref="X4:X5"/>
    <mergeCell ref="A6:X6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opLeftCell="A4" zoomScaleNormal="100" workbookViewId="0">
      <selection activeCell="A19" sqref="A19"/>
    </sheetView>
  </sheetViews>
  <sheetFormatPr defaultColWidth="8.85546875" defaultRowHeight="15" x14ac:dyDescent="0.25"/>
  <cols>
    <col min="1" max="1" width="19.85546875" style="43" customWidth="1"/>
    <col min="2" max="2" width="39.5703125" style="43" customWidth="1"/>
    <col min="3" max="3" width="14.85546875" style="151" bestFit="1" customWidth="1"/>
    <col min="4" max="4" width="6.42578125" style="151" customWidth="1"/>
    <col min="5" max="22" width="4.42578125" style="43" customWidth="1"/>
    <col min="23" max="23" width="5" style="43" bestFit="1" customWidth="1"/>
    <col min="24" max="24" width="4" style="43" bestFit="1" customWidth="1"/>
    <col min="25" max="16384" width="8.85546875" style="43"/>
  </cols>
  <sheetData>
    <row r="1" spans="1:35" ht="15" customHeight="1" thickBot="1" x14ac:dyDescent="0.3">
      <c r="A1" s="406" t="s">
        <v>152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1:35" ht="15.75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5" ht="15.75" thickBot="1" x14ac:dyDescent="0.3">
      <c r="A3" s="409" t="s">
        <v>58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ht="14.45" customHeight="1" x14ac:dyDescent="0.25">
      <c r="A4" s="412" t="s">
        <v>2</v>
      </c>
      <c r="B4" s="414" t="s">
        <v>3</v>
      </c>
      <c r="C4" s="416" t="s">
        <v>4</v>
      </c>
      <c r="D4" s="418" t="s">
        <v>5</v>
      </c>
      <c r="E4" s="420" t="s">
        <v>6</v>
      </c>
      <c r="F4" s="421"/>
      <c r="G4" s="422"/>
      <c r="H4" s="423" t="s">
        <v>7</v>
      </c>
      <c r="I4" s="424"/>
      <c r="J4" s="425"/>
      <c r="K4" s="423" t="s">
        <v>8</v>
      </c>
      <c r="L4" s="424"/>
      <c r="M4" s="425"/>
      <c r="N4" s="423" t="s">
        <v>9</v>
      </c>
      <c r="O4" s="424"/>
      <c r="P4" s="425"/>
      <c r="Q4" s="423" t="s">
        <v>10</v>
      </c>
      <c r="R4" s="424"/>
      <c r="S4" s="425"/>
      <c r="T4" s="423" t="s">
        <v>11</v>
      </c>
      <c r="U4" s="424"/>
      <c r="V4" s="425"/>
      <c r="W4" s="432" t="s">
        <v>12</v>
      </c>
      <c r="X4" s="432" t="s">
        <v>13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ht="15.75" thickBot="1" x14ac:dyDescent="0.3">
      <c r="A5" s="413"/>
      <c r="B5" s="415"/>
      <c r="C5" s="417"/>
      <c r="D5" s="419"/>
      <c r="E5" s="93" t="s">
        <v>12</v>
      </c>
      <c r="F5" s="94"/>
      <c r="G5" s="95" t="s">
        <v>13</v>
      </c>
      <c r="H5" s="93" t="s">
        <v>12</v>
      </c>
      <c r="I5" s="94"/>
      <c r="J5" s="95" t="s">
        <v>13</v>
      </c>
      <c r="K5" s="93" t="s">
        <v>12</v>
      </c>
      <c r="L5" s="94"/>
      <c r="M5" s="95" t="s">
        <v>13</v>
      </c>
      <c r="N5" s="93" t="s">
        <v>12</v>
      </c>
      <c r="O5" s="94"/>
      <c r="P5" s="95" t="s">
        <v>13</v>
      </c>
      <c r="Q5" s="93" t="s">
        <v>12</v>
      </c>
      <c r="R5" s="94"/>
      <c r="S5" s="95" t="s">
        <v>13</v>
      </c>
      <c r="T5" s="93" t="s">
        <v>12</v>
      </c>
      <c r="U5" s="94"/>
      <c r="V5" s="95" t="s">
        <v>13</v>
      </c>
      <c r="W5" s="433"/>
      <c r="X5" s="433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ht="15.75" thickBot="1" x14ac:dyDescent="0.3">
      <c r="A6" s="426" t="s">
        <v>97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x14ac:dyDescent="0.25">
      <c r="A7" s="40" t="s">
        <v>14</v>
      </c>
      <c r="B7" s="1" t="s">
        <v>167</v>
      </c>
      <c r="C7" s="2" t="s">
        <v>15</v>
      </c>
      <c r="D7" s="2" t="s">
        <v>16</v>
      </c>
      <c r="E7" s="3">
        <v>2</v>
      </c>
      <c r="F7" s="4" t="s">
        <v>17</v>
      </c>
      <c r="G7" s="47">
        <v>3</v>
      </c>
      <c r="H7" s="3">
        <v>2</v>
      </c>
      <c r="I7" s="4" t="s">
        <v>17</v>
      </c>
      <c r="J7" s="47">
        <v>3</v>
      </c>
      <c r="K7" s="3">
        <v>2</v>
      </c>
      <c r="L7" s="4" t="s">
        <v>17</v>
      </c>
      <c r="M7" s="47">
        <v>3</v>
      </c>
      <c r="N7" s="3">
        <v>2</v>
      </c>
      <c r="O7" s="4" t="s">
        <v>17</v>
      </c>
      <c r="P7" s="48">
        <v>3</v>
      </c>
      <c r="Q7" s="3">
        <v>2</v>
      </c>
      <c r="R7" s="4" t="s">
        <v>17</v>
      </c>
      <c r="S7" s="47">
        <v>3</v>
      </c>
      <c r="T7" s="3">
        <v>2</v>
      </c>
      <c r="U7" s="4" t="s">
        <v>17</v>
      </c>
      <c r="V7" s="48">
        <v>3</v>
      </c>
      <c r="W7" s="339">
        <f t="shared" ref="W7:W16" si="0">15*(E7+H7+K7+N7+Q7+T7)</f>
        <v>180</v>
      </c>
      <c r="X7" s="340">
        <f>G7+J7+M7+P7+S7+V7</f>
        <v>18</v>
      </c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x14ac:dyDescent="0.25">
      <c r="A8" s="141" t="s">
        <v>18</v>
      </c>
      <c r="B8" s="6" t="s">
        <v>168</v>
      </c>
      <c r="C8" s="7" t="s">
        <v>15</v>
      </c>
      <c r="D8" s="7" t="s">
        <v>20</v>
      </c>
      <c r="E8" s="8">
        <v>1</v>
      </c>
      <c r="F8" s="9" t="s">
        <v>21</v>
      </c>
      <c r="G8" s="49">
        <v>1</v>
      </c>
      <c r="H8" s="8">
        <v>1</v>
      </c>
      <c r="I8" s="9" t="s">
        <v>17</v>
      </c>
      <c r="J8" s="49">
        <v>1</v>
      </c>
      <c r="K8" s="8"/>
      <c r="L8" s="9"/>
      <c r="M8" s="49"/>
      <c r="N8" s="8"/>
      <c r="O8" s="9"/>
      <c r="P8" s="50"/>
      <c r="Q8" s="8"/>
      <c r="R8" s="9"/>
      <c r="S8" s="49"/>
      <c r="T8" s="8"/>
      <c r="U8" s="9"/>
      <c r="V8" s="50"/>
      <c r="W8" s="168">
        <f t="shared" si="0"/>
        <v>30</v>
      </c>
      <c r="X8" s="341">
        <f t="shared" ref="X8:X14" si="1">G8+J8+M8+P8+S8+V8</f>
        <v>2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1:35" x14ac:dyDescent="0.25">
      <c r="A9" s="141" t="s">
        <v>22</v>
      </c>
      <c r="B9" s="6" t="s">
        <v>182</v>
      </c>
      <c r="C9" s="7" t="s">
        <v>15</v>
      </c>
      <c r="D9" s="7" t="s">
        <v>20</v>
      </c>
      <c r="E9" s="8">
        <v>2</v>
      </c>
      <c r="F9" s="9" t="s">
        <v>21</v>
      </c>
      <c r="G9" s="49">
        <v>2</v>
      </c>
      <c r="H9" s="8">
        <v>2</v>
      </c>
      <c r="I9" s="9" t="s">
        <v>17</v>
      </c>
      <c r="J9" s="49">
        <v>2</v>
      </c>
      <c r="K9" s="8">
        <v>1</v>
      </c>
      <c r="L9" s="9" t="s">
        <v>21</v>
      </c>
      <c r="M9" s="49">
        <v>1</v>
      </c>
      <c r="N9" s="8">
        <v>1</v>
      </c>
      <c r="O9" s="9" t="s">
        <v>17</v>
      </c>
      <c r="P9" s="50">
        <v>1</v>
      </c>
      <c r="Q9" s="8">
        <v>1</v>
      </c>
      <c r="R9" s="9" t="s">
        <v>21</v>
      </c>
      <c r="S9" s="50">
        <v>1</v>
      </c>
      <c r="T9" s="8"/>
      <c r="U9" s="9"/>
      <c r="V9" s="50"/>
      <c r="W9" s="168">
        <f t="shared" si="0"/>
        <v>105</v>
      </c>
      <c r="X9" s="341">
        <f t="shared" si="1"/>
        <v>7</v>
      </c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1:35" x14ac:dyDescent="0.25">
      <c r="A10" s="141" t="s">
        <v>238</v>
      </c>
      <c r="B10" s="6" t="s">
        <v>183</v>
      </c>
      <c r="C10" s="7" t="s">
        <v>15</v>
      </c>
      <c r="D10" s="7" t="s">
        <v>20</v>
      </c>
      <c r="E10" s="8">
        <v>2</v>
      </c>
      <c r="F10" s="9" t="s">
        <v>21</v>
      </c>
      <c r="G10" s="49">
        <v>3</v>
      </c>
      <c r="H10" s="8">
        <v>2</v>
      </c>
      <c r="I10" s="9" t="s">
        <v>17</v>
      </c>
      <c r="J10" s="49">
        <v>3</v>
      </c>
      <c r="K10" s="8">
        <v>1</v>
      </c>
      <c r="L10" s="9" t="s">
        <v>21</v>
      </c>
      <c r="M10" s="49">
        <v>2</v>
      </c>
      <c r="N10" s="8">
        <v>1</v>
      </c>
      <c r="O10" s="9" t="s">
        <v>17</v>
      </c>
      <c r="P10" s="50">
        <v>2</v>
      </c>
      <c r="Q10" s="8">
        <v>1</v>
      </c>
      <c r="R10" s="9" t="s">
        <v>21</v>
      </c>
      <c r="S10" s="50">
        <v>2</v>
      </c>
      <c r="T10" s="8"/>
      <c r="U10" s="9"/>
      <c r="V10" s="50"/>
      <c r="W10" s="168">
        <f t="shared" si="0"/>
        <v>105</v>
      </c>
      <c r="X10" s="341">
        <f t="shared" si="1"/>
        <v>12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1:35" ht="15.75" thickBot="1" x14ac:dyDescent="0.3">
      <c r="A11" s="41" t="s">
        <v>25</v>
      </c>
      <c r="B11" s="42" t="s">
        <v>177</v>
      </c>
      <c r="C11" s="14" t="s">
        <v>15</v>
      </c>
      <c r="D11" s="14" t="s">
        <v>16</v>
      </c>
      <c r="E11" s="15"/>
      <c r="F11" s="16"/>
      <c r="G11" s="51"/>
      <c r="H11" s="15"/>
      <c r="I11" s="16"/>
      <c r="J11" s="51"/>
      <c r="K11" s="15"/>
      <c r="L11" s="16"/>
      <c r="M11" s="51"/>
      <c r="N11" s="15"/>
      <c r="O11" s="16"/>
      <c r="P11" s="52"/>
      <c r="Q11" s="15">
        <v>1</v>
      </c>
      <c r="R11" s="16" t="s">
        <v>21</v>
      </c>
      <c r="S11" s="52">
        <v>1</v>
      </c>
      <c r="T11" s="15">
        <v>2</v>
      </c>
      <c r="U11" s="16" t="s">
        <v>17</v>
      </c>
      <c r="V11" s="52">
        <v>2</v>
      </c>
      <c r="W11" s="185">
        <f t="shared" si="0"/>
        <v>45</v>
      </c>
      <c r="X11" s="342">
        <f t="shared" si="1"/>
        <v>3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</row>
    <row r="12" spans="1:35" ht="15" customHeight="1" thickBot="1" x14ac:dyDescent="0.3">
      <c r="A12" s="429" t="s">
        <v>56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1:35" x14ac:dyDescent="0.25">
      <c r="A13" s="53" t="s">
        <v>27</v>
      </c>
      <c r="B13" s="19" t="s">
        <v>28</v>
      </c>
      <c r="C13" s="19"/>
      <c r="D13" s="17" t="s">
        <v>16</v>
      </c>
      <c r="E13" s="20"/>
      <c r="F13" s="21"/>
      <c r="G13" s="54"/>
      <c r="H13" s="20"/>
      <c r="I13" s="21"/>
      <c r="J13" s="54"/>
      <c r="K13" s="20"/>
      <c r="L13" s="21"/>
      <c r="M13" s="55"/>
      <c r="N13" s="20">
        <v>2</v>
      </c>
      <c r="O13" s="21" t="s">
        <v>17</v>
      </c>
      <c r="P13" s="55">
        <v>2</v>
      </c>
      <c r="Q13" s="20"/>
      <c r="R13" s="21"/>
      <c r="S13" s="54"/>
      <c r="T13" s="20"/>
      <c r="U13" s="21"/>
      <c r="V13" s="55"/>
      <c r="W13" s="343">
        <f t="shared" si="0"/>
        <v>30</v>
      </c>
      <c r="X13" s="341">
        <f t="shared" si="1"/>
        <v>2</v>
      </c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</row>
    <row r="14" spans="1:35" x14ac:dyDescent="0.25">
      <c r="A14" s="56" t="s">
        <v>29</v>
      </c>
      <c r="B14" s="10" t="s">
        <v>179</v>
      </c>
      <c r="C14" s="7" t="s">
        <v>15</v>
      </c>
      <c r="D14" s="11" t="s">
        <v>16</v>
      </c>
      <c r="E14" s="12"/>
      <c r="F14" s="13"/>
      <c r="G14" s="57"/>
      <c r="H14" s="12"/>
      <c r="I14" s="13"/>
      <c r="J14" s="57"/>
      <c r="K14" s="12">
        <v>2</v>
      </c>
      <c r="L14" s="13" t="s">
        <v>17</v>
      </c>
      <c r="M14" s="58">
        <v>1</v>
      </c>
      <c r="N14" s="12">
        <v>2</v>
      </c>
      <c r="O14" s="13" t="s">
        <v>17</v>
      </c>
      <c r="P14" s="58">
        <v>1</v>
      </c>
      <c r="Q14" s="12"/>
      <c r="R14" s="13"/>
      <c r="S14" s="57"/>
      <c r="T14" s="12"/>
      <c r="U14" s="13"/>
      <c r="V14" s="58"/>
      <c r="W14" s="168">
        <f t="shared" si="0"/>
        <v>60</v>
      </c>
      <c r="X14" s="341">
        <f t="shared" si="1"/>
        <v>2</v>
      </c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</row>
    <row r="15" spans="1:35" x14ac:dyDescent="0.25">
      <c r="A15" s="56" t="s">
        <v>31</v>
      </c>
      <c r="B15" s="74" t="s">
        <v>169</v>
      </c>
      <c r="C15" s="11" t="str">
        <f>$C$11</f>
        <v>♫</v>
      </c>
      <c r="D15" s="11" t="s">
        <v>16</v>
      </c>
      <c r="E15" s="12"/>
      <c r="F15" s="13"/>
      <c r="G15" s="57"/>
      <c r="H15" s="12"/>
      <c r="I15" s="13"/>
      <c r="J15" s="57"/>
      <c r="K15" s="12"/>
      <c r="L15" s="13"/>
      <c r="M15" s="57"/>
      <c r="N15" s="12"/>
      <c r="O15" s="13"/>
      <c r="P15" s="58"/>
      <c r="Q15" s="12">
        <v>2</v>
      </c>
      <c r="R15" s="13" t="s">
        <v>17</v>
      </c>
      <c r="S15" s="57">
        <v>1</v>
      </c>
      <c r="T15" s="12">
        <v>2</v>
      </c>
      <c r="U15" s="13" t="s">
        <v>17</v>
      </c>
      <c r="V15" s="58">
        <v>1</v>
      </c>
      <c r="W15" s="344">
        <f t="shared" si="0"/>
        <v>60</v>
      </c>
      <c r="X15" s="345">
        <v>2</v>
      </c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ht="29.45" customHeight="1" thickBot="1" x14ac:dyDescent="0.3">
      <c r="A16" s="25" t="s">
        <v>237</v>
      </c>
      <c r="B16" s="26" t="s">
        <v>187</v>
      </c>
      <c r="C16" s="11" t="s">
        <v>15</v>
      </c>
      <c r="D16" s="11" t="s">
        <v>20</v>
      </c>
      <c r="E16" s="12"/>
      <c r="F16" s="13"/>
      <c r="G16" s="90"/>
      <c r="H16" s="12"/>
      <c r="I16" s="13"/>
      <c r="J16" s="90"/>
      <c r="K16" s="12"/>
      <c r="L16" s="13"/>
      <c r="M16" s="90"/>
      <c r="N16" s="11"/>
      <c r="O16" s="85"/>
      <c r="P16" s="91"/>
      <c r="Q16" s="11">
        <v>4</v>
      </c>
      <c r="R16" s="85" t="s">
        <v>20</v>
      </c>
      <c r="S16" s="90">
        <v>2</v>
      </c>
      <c r="T16" s="28">
        <v>4</v>
      </c>
      <c r="U16" s="85" t="s">
        <v>20</v>
      </c>
      <c r="V16" s="90">
        <v>2</v>
      </c>
      <c r="W16" s="168">
        <f t="shared" si="0"/>
        <v>120</v>
      </c>
      <c r="X16" s="346">
        <f t="shared" ref="X16" si="2">G16+J16+M16+P16+S16+V16</f>
        <v>4</v>
      </c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</row>
    <row r="17" spans="1:35" ht="15" customHeight="1" thickBot="1" x14ac:dyDescent="0.3">
      <c r="A17" s="429" t="s">
        <v>57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x14ac:dyDescent="0.25">
      <c r="A18" s="22" t="s">
        <v>123</v>
      </c>
      <c r="B18" s="1" t="s">
        <v>207</v>
      </c>
      <c r="C18" s="17" t="s">
        <v>15</v>
      </c>
      <c r="D18" s="18" t="s">
        <v>20</v>
      </c>
      <c r="E18" s="20">
        <v>2</v>
      </c>
      <c r="F18" s="21" t="s">
        <v>17</v>
      </c>
      <c r="G18" s="59">
        <v>7</v>
      </c>
      <c r="H18" s="20">
        <v>2</v>
      </c>
      <c r="I18" s="21" t="s">
        <v>17</v>
      </c>
      <c r="J18" s="59">
        <v>7</v>
      </c>
      <c r="K18" s="20">
        <v>2</v>
      </c>
      <c r="L18" s="21" t="s">
        <v>17</v>
      </c>
      <c r="M18" s="59">
        <v>7</v>
      </c>
      <c r="N18" s="20">
        <v>2</v>
      </c>
      <c r="O18" s="21" t="s">
        <v>17</v>
      </c>
      <c r="P18" s="59">
        <v>7</v>
      </c>
      <c r="Q18" s="20">
        <v>2</v>
      </c>
      <c r="R18" s="21" t="s">
        <v>17</v>
      </c>
      <c r="S18" s="59">
        <v>7</v>
      </c>
      <c r="T18" s="20">
        <v>2</v>
      </c>
      <c r="U18" s="21" t="s">
        <v>20</v>
      </c>
      <c r="V18" s="59">
        <v>7</v>
      </c>
      <c r="W18" s="343">
        <v>180</v>
      </c>
      <c r="X18" s="367">
        <f t="shared" ref="X18:X21" si="3">G18+J18+M18+P18+S18+V18</f>
        <v>42</v>
      </c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ht="18" customHeight="1" x14ac:dyDescent="0.25">
      <c r="A19" s="496" t="s">
        <v>124</v>
      </c>
      <c r="B19" s="6" t="s">
        <v>172</v>
      </c>
      <c r="C19" s="17" t="s">
        <v>15</v>
      </c>
      <c r="D19" s="7" t="s">
        <v>16</v>
      </c>
      <c r="E19" s="20">
        <v>1</v>
      </c>
      <c r="F19" s="21" t="s">
        <v>17</v>
      </c>
      <c r="G19" s="49">
        <v>1</v>
      </c>
      <c r="H19" s="20">
        <v>1</v>
      </c>
      <c r="I19" s="21" t="s">
        <v>17</v>
      </c>
      <c r="J19" s="49">
        <v>1</v>
      </c>
      <c r="K19" s="20"/>
      <c r="L19" s="21"/>
      <c r="M19" s="49"/>
      <c r="N19" s="20"/>
      <c r="O19" s="21"/>
      <c r="P19" s="49"/>
      <c r="Q19" s="20"/>
      <c r="R19" s="21"/>
      <c r="S19" s="49"/>
      <c r="T19" s="20"/>
      <c r="U19" s="21"/>
      <c r="V19" s="49"/>
      <c r="W19" s="168">
        <f t="shared" ref="W19:W20" si="4">15*(E19+H19+K19+N19+Q19+T19)</f>
        <v>30</v>
      </c>
      <c r="X19" s="367">
        <f t="shared" si="3"/>
        <v>2</v>
      </c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</row>
    <row r="20" spans="1:35" x14ac:dyDescent="0.25">
      <c r="A20" s="22" t="s">
        <v>241</v>
      </c>
      <c r="B20" s="6" t="s">
        <v>180</v>
      </c>
      <c r="C20" s="17" t="s">
        <v>15</v>
      </c>
      <c r="D20" s="7" t="s">
        <v>16</v>
      </c>
      <c r="E20" s="20"/>
      <c r="F20" s="21"/>
      <c r="G20" s="49"/>
      <c r="H20" s="20"/>
      <c r="I20" s="21"/>
      <c r="J20" s="49"/>
      <c r="K20" s="20">
        <v>1</v>
      </c>
      <c r="L20" s="21" t="s">
        <v>17</v>
      </c>
      <c r="M20" s="49">
        <v>1</v>
      </c>
      <c r="N20" s="20">
        <v>1</v>
      </c>
      <c r="O20" s="21" t="s">
        <v>17</v>
      </c>
      <c r="P20" s="49">
        <v>1</v>
      </c>
      <c r="Q20" s="20">
        <v>1</v>
      </c>
      <c r="R20" s="21" t="s">
        <v>17</v>
      </c>
      <c r="S20" s="49">
        <v>1</v>
      </c>
      <c r="T20" s="20">
        <v>1</v>
      </c>
      <c r="U20" s="21" t="s">
        <v>17</v>
      </c>
      <c r="V20" s="49">
        <v>1</v>
      </c>
      <c r="W20" s="168">
        <f t="shared" si="4"/>
        <v>60</v>
      </c>
      <c r="X20" s="367">
        <f t="shared" si="3"/>
        <v>4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</row>
    <row r="21" spans="1:35" x14ac:dyDescent="0.25">
      <c r="A21" s="22" t="s">
        <v>105</v>
      </c>
      <c r="B21" s="6" t="s">
        <v>175</v>
      </c>
      <c r="C21" s="19"/>
      <c r="D21" s="92" t="s">
        <v>20</v>
      </c>
      <c r="E21" s="20">
        <v>1</v>
      </c>
      <c r="F21" s="21" t="s">
        <v>21</v>
      </c>
      <c r="G21" s="60">
        <v>1</v>
      </c>
      <c r="H21" s="20">
        <v>1</v>
      </c>
      <c r="I21" s="21" t="s">
        <v>21</v>
      </c>
      <c r="J21" s="60">
        <v>1</v>
      </c>
      <c r="K21" s="20">
        <v>1</v>
      </c>
      <c r="L21" s="21" t="s">
        <v>21</v>
      </c>
      <c r="M21" s="60">
        <v>1</v>
      </c>
      <c r="N21" s="20">
        <v>1</v>
      </c>
      <c r="O21" s="21" t="s">
        <v>21</v>
      </c>
      <c r="P21" s="60">
        <v>1</v>
      </c>
      <c r="Q21" s="20">
        <v>1</v>
      </c>
      <c r="R21" s="21" t="s">
        <v>21</v>
      </c>
      <c r="S21" s="60">
        <v>1</v>
      </c>
      <c r="T21" s="20">
        <v>1</v>
      </c>
      <c r="U21" s="21" t="s">
        <v>21</v>
      </c>
      <c r="V21" s="60">
        <v>1</v>
      </c>
      <c r="W21" s="368">
        <v>90</v>
      </c>
      <c r="X21" s="367">
        <f t="shared" si="3"/>
        <v>6</v>
      </c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</row>
    <row r="22" spans="1:35" x14ac:dyDescent="0.25">
      <c r="A22" s="22" t="s">
        <v>114</v>
      </c>
      <c r="B22" s="6" t="s">
        <v>192</v>
      </c>
      <c r="C22" s="6"/>
      <c r="D22" s="92" t="s">
        <v>20</v>
      </c>
      <c r="E22" s="8">
        <v>4</v>
      </c>
      <c r="F22" s="9" t="s">
        <v>21</v>
      </c>
      <c r="G22" s="60">
        <v>4</v>
      </c>
      <c r="H22" s="8">
        <v>4</v>
      </c>
      <c r="I22" s="9" t="s">
        <v>21</v>
      </c>
      <c r="J22" s="60">
        <v>4</v>
      </c>
      <c r="K22" s="8">
        <v>4</v>
      </c>
      <c r="L22" s="9" t="s">
        <v>21</v>
      </c>
      <c r="M22" s="60">
        <v>4</v>
      </c>
      <c r="N22" s="8">
        <v>4</v>
      </c>
      <c r="O22" s="9" t="s">
        <v>21</v>
      </c>
      <c r="P22" s="60">
        <v>4</v>
      </c>
      <c r="Q22" s="8">
        <v>4</v>
      </c>
      <c r="R22" s="9" t="s">
        <v>21</v>
      </c>
      <c r="S22" s="60">
        <v>4</v>
      </c>
      <c r="T22" s="8">
        <v>4</v>
      </c>
      <c r="U22" s="9" t="s">
        <v>21</v>
      </c>
      <c r="V22" s="60">
        <v>4</v>
      </c>
      <c r="W22" s="368">
        <v>360</v>
      </c>
      <c r="X22" s="369">
        <f>G22+J22+M22+P22+S22+V22</f>
        <v>24</v>
      </c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1:35" ht="15" customHeight="1" x14ac:dyDescent="0.25">
      <c r="A23" s="22" t="s">
        <v>81</v>
      </c>
      <c r="B23" s="6" t="s">
        <v>174</v>
      </c>
      <c r="C23" s="6"/>
      <c r="D23" s="92" t="s">
        <v>20</v>
      </c>
      <c r="E23" s="8">
        <v>1</v>
      </c>
      <c r="F23" s="9" t="s">
        <v>21</v>
      </c>
      <c r="G23" s="60">
        <v>3</v>
      </c>
      <c r="H23" s="8">
        <v>1</v>
      </c>
      <c r="I23" s="9" t="s">
        <v>21</v>
      </c>
      <c r="J23" s="60">
        <v>3</v>
      </c>
      <c r="K23" s="8">
        <v>1</v>
      </c>
      <c r="L23" s="9" t="s">
        <v>21</v>
      </c>
      <c r="M23" s="60">
        <v>3</v>
      </c>
      <c r="N23" s="8">
        <v>1</v>
      </c>
      <c r="O23" s="9" t="s">
        <v>21</v>
      </c>
      <c r="P23" s="60">
        <v>3</v>
      </c>
      <c r="Q23" s="8">
        <v>1</v>
      </c>
      <c r="R23" s="9" t="s">
        <v>21</v>
      </c>
      <c r="S23" s="60">
        <v>3</v>
      </c>
      <c r="T23" s="8">
        <v>1</v>
      </c>
      <c r="U23" s="9" t="s">
        <v>21</v>
      </c>
      <c r="V23" s="60">
        <v>3</v>
      </c>
      <c r="W23" s="368">
        <v>90</v>
      </c>
      <c r="X23" s="369">
        <f>G23+J23+M23+P23+S23+V23</f>
        <v>18</v>
      </c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</row>
    <row r="24" spans="1:35" ht="15" customHeight="1" x14ac:dyDescent="0.25">
      <c r="A24" s="22" t="s">
        <v>109</v>
      </c>
      <c r="B24" s="6" t="s">
        <v>171</v>
      </c>
      <c r="C24" s="6"/>
      <c r="D24" s="92" t="s">
        <v>20</v>
      </c>
      <c r="E24" s="128">
        <v>2</v>
      </c>
      <c r="F24" s="129" t="s">
        <v>21</v>
      </c>
      <c r="G24" s="305">
        <v>2</v>
      </c>
      <c r="H24" s="128">
        <v>2</v>
      </c>
      <c r="I24" s="129" t="s">
        <v>21</v>
      </c>
      <c r="J24" s="305">
        <v>2</v>
      </c>
      <c r="K24" s="128">
        <v>2</v>
      </c>
      <c r="L24" s="129" t="s">
        <v>21</v>
      </c>
      <c r="M24" s="305">
        <v>2</v>
      </c>
      <c r="N24" s="128">
        <v>2</v>
      </c>
      <c r="O24" s="129" t="s">
        <v>21</v>
      </c>
      <c r="P24" s="305">
        <v>2</v>
      </c>
      <c r="Q24" s="128">
        <v>2</v>
      </c>
      <c r="R24" s="129" t="s">
        <v>21</v>
      </c>
      <c r="S24" s="305">
        <v>2</v>
      </c>
      <c r="T24" s="128">
        <v>2</v>
      </c>
      <c r="U24" s="129" t="s">
        <v>21</v>
      </c>
      <c r="V24" s="305">
        <v>2</v>
      </c>
      <c r="W24" s="370">
        <v>180</v>
      </c>
      <c r="X24" s="369">
        <f>G24+J24+M24+P24+S24+V24</f>
        <v>12</v>
      </c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</row>
    <row r="25" spans="1:35" x14ac:dyDescent="0.25">
      <c r="A25" s="22" t="s">
        <v>111</v>
      </c>
      <c r="B25" s="6" t="s">
        <v>185</v>
      </c>
      <c r="C25" s="6"/>
      <c r="D25" s="92" t="s">
        <v>20</v>
      </c>
      <c r="E25" s="128">
        <v>1</v>
      </c>
      <c r="F25" s="129" t="s">
        <v>21</v>
      </c>
      <c r="G25" s="305">
        <v>1</v>
      </c>
      <c r="H25" s="128">
        <v>1</v>
      </c>
      <c r="I25" s="129" t="s">
        <v>21</v>
      </c>
      <c r="J25" s="305">
        <v>1</v>
      </c>
      <c r="K25" s="128"/>
      <c r="L25" s="129"/>
      <c r="M25" s="305"/>
      <c r="N25" s="128"/>
      <c r="O25" s="129"/>
      <c r="P25" s="305"/>
      <c r="Q25" s="128"/>
      <c r="R25" s="129"/>
      <c r="S25" s="305"/>
      <c r="T25" s="128"/>
      <c r="U25" s="129"/>
      <c r="V25" s="305"/>
      <c r="W25" s="370">
        <v>30</v>
      </c>
      <c r="X25" s="367">
        <f t="shared" ref="X25" si="5">G25+J25+M25+P25+S25+V25</f>
        <v>2</v>
      </c>
      <c r="Z25" s="154"/>
      <c r="AA25" s="154" t="s">
        <v>141</v>
      </c>
      <c r="AB25" s="154"/>
      <c r="AC25" s="154"/>
      <c r="AD25" s="154"/>
      <c r="AE25" s="154"/>
      <c r="AF25" s="154"/>
      <c r="AG25" s="154"/>
      <c r="AH25" s="154"/>
      <c r="AI25" s="154"/>
    </row>
    <row r="26" spans="1:35" x14ac:dyDescent="0.25">
      <c r="A26" s="22" t="s">
        <v>53</v>
      </c>
      <c r="B26" s="84" t="s">
        <v>166</v>
      </c>
      <c r="C26" s="217"/>
      <c r="D26" s="83" t="s">
        <v>20</v>
      </c>
      <c r="E26" s="274">
        <v>2</v>
      </c>
      <c r="F26" s="234" t="s">
        <v>94</v>
      </c>
      <c r="G26" s="117"/>
      <c r="H26" s="235">
        <v>2</v>
      </c>
      <c r="I26" s="234" t="s">
        <v>94</v>
      </c>
      <c r="J26" s="236"/>
      <c r="K26" s="128"/>
      <c r="L26" s="129"/>
      <c r="M26" s="117"/>
      <c r="N26" s="234"/>
      <c r="O26" s="297"/>
      <c r="P26" s="118"/>
      <c r="Q26" s="306"/>
      <c r="R26" s="297"/>
      <c r="S26" s="117"/>
      <c r="T26" s="234"/>
      <c r="U26" s="297"/>
      <c r="V26" s="118"/>
      <c r="W26" s="351">
        <f t="shared" ref="W26:W27" si="6">15*(E26+H26+K26+N26+Q26+T26)</f>
        <v>60</v>
      </c>
      <c r="X26" s="346">
        <f>G26+J26+M26+P26+S26+V26</f>
        <v>0</v>
      </c>
    </row>
    <row r="27" spans="1:35" ht="15.75" thickBot="1" x14ac:dyDescent="0.3">
      <c r="A27" s="198"/>
      <c r="B27" s="31" t="s">
        <v>52</v>
      </c>
      <c r="C27" s="96"/>
      <c r="D27" s="33"/>
      <c r="E27" s="15"/>
      <c r="F27" s="16"/>
      <c r="G27" s="51">
        <v>2</v>
      </c>
      <c r="H27" s="184"/>
      <c r="I27" s="16"/>
      <c r="J27" s="52">
        <v>2</v>
      </c>
      <c r="K27" s="15"/>
      <c r="L27" s="16"/>
      <c r="M27" s="51">
        <v>4</v>
      </c>
      <c r="N27" s="34"/>
      <c r="O27" s="35"/>
      <c r="P27" s="52">
        <v>4</v>
      </c>
      <c r="Q27" s="36"/>
      <c r="R27" s="35"/>
      <c r="S27" s="51"/>
      <c r="T27" s="34"/>
      <c r="U27" s="35"/>
      <c r="V27" s="52"/>
      <c r="W27" s="185">
        <f t="shared" si="6"/>
        <v>0</v>
      </c>
      <c r="X27" s="377">
        <f>G27+J27+M27+P27+S27+V27</f>
        <v>12</v>
      </c>
    </row>
    <row r="28" spans="1:35" x14ac:dyDescent="0.25">
      <c r="A28" s="181" t="s">
        <v>48</v>
      </c>
      <c r="B28" s="62" t="s">
        <v>170</v>
      </c>
      <c r="C28" s="18"/>
      <c r="D28" s="63"/>
      <c r="E28" s="20"/>
      <c r="F28" s="21"/>
      <c r="G28" s="54"/>
      <c r="H28" s="23"/>
      <c r="I28" s="21"/>
      <c r="J28" s="55"/>
      <c r="K28" s="20"/>
      <c r="L28" s="21"/>
      <c r="M28" s="54"/>
      <c r="N28" s="64"/>
      <c r="O28" s="24"/>
      <c r="P28" s="55"/>
      <c r="Q28" s="289">
        <v>15</v>
      </c>
      <c r="R28" s="24" t="s">
        <v>20</v>
      </c>
      <c r="S28" s="54">
        <v>3</v>
      </c>
      <c r="T28" s="290">
        <v>15</v>
      </c>
      <c r="U28" s="24" t="s">
        <v>20</v>
      </c>
      <c r="V28" s="55">
        <v>3</v>
      </c>
      <c r="W28" s="343">
        <f>Q28+T28</f>
        <v>30</v>
      </c>
      <c r="X28" s="341">
        <v>6</v>
      </c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ht="15.75" thickBot="1" x14ac:dyDescent="0.3">
      <c r="A29" s="30"/>
      <c r="B29" s="31" t="s">
        <v>50</v>
      </c>
      <c r="C29" s="96" t="s">
        <v>125</v>
      </c>
      <c r="D29" s="33"/>
      <c r="E29" s="15"/>
      <c r="F29" s="16"/>
      <c r="G29" s="51"/>
      <c r="H29" s="184"/>
      <c r="I29" s="16"/>
      <c r="J29" s="52"/>
      <c r="K29" s="15"/>
      <c r="L29" s="16"/>
      <c r="M29" s="51"/>
      <c r="N29" s="184"/>
      <c r="O29" s="16"/>
      <c r="P29" s="52"/>
      <c r="Q29" s="15"/>
      <c r="R29" s="16"/>
      <c r="S29" s="51"/>
      <c r="T29" s="184"/>
      <c r="U29" s="16" t="s">
        <v>51</v>
      </c>
      <c r="V29" s="51">
        <v>0</v>
      </c>
      <c r="W29" s="185">
        <f t="shared" ref="W29" si="7">15*(E29+H29+K29+N29+Q29+T29)</f>
        <v>0</v>
      </c>
      <c r="X29" s="342">
        <f t="shared" ref="X29" si="8">SUM(G29+J29+M29+P29+S29+V29)</f>
        <v>0</v>
      </c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</row>
    <row r="30" spans="1:35" ht="15.75" thickBot="1" x14ac:dyDescent="0.3">
      <c r="A30" s="226"/>
      <c r="B30" s="122" t="s">
        <v>55</v>
      </c>
      <c r="C30" s="122"/>
      <c r="D30" s="122"/>
      <c r="E30" s="123">
        <f>SUM(E7:E29)</f>
        <v>21</v>
      </c>
      <c r="F30" s="124"/>
      <c r="G30" s="72">
        <f>SUM(G7:G29)</f>
        <v>30</v>
      </c>
      <c r="H30" s="123">
        <f>SUM(H7:H29)</f>
        <v>21</v>
      </c>
      <c r="I30" s="124"/>
      <c r="J30" s="72">
        <f>SUM(J7:J29)</f>
        <v>30</v>
      </c>
      <c r="K30" s="123">
        <f>SUM(K7:K29)</f>
        <v>17</v>
      </c>
      <c r="L30" s="124"/>
      <c r="M30" s="72">
        <f>SUM(M7:M29)</f>
        <v>29</v>
      </c>
      <c r="N30" s="123">
        <f>SUM(N7:N29)</f>
        <v>19</v>
      </c>
      <c r="O30" s="124"/>
      <c r="P30" s="72">
        <f>SUM(P7:P29)</f>
        <v>31</v>
      </c>
      <c r="Q30" s="123">
        <f>SUM(Q7:Q29)</f>
        <v>37</v>
      </c>
      <c r="R30" s="124"/>
      <c r="S30" s="72">
        <f>SUM(S7:S29)</f>
        <v>31</v>
      </c>
      <c r="T30" s="123">
        <f>SUM(T7:T29)</f>
        <v>36</v>
      </c>
      <c r="U30" s="124"/>
      <c r="V30" s="72">
        <f>SUM(V7:V29)</f>
        <v>29</v>
      </c>
      <c r="W30" s="125">
        <f>SUM(W7:W29)</f>
        <v>1845</v>
      </c>
      <c r="X30" s="363">
        <f>SUM(X7:X29)</f>
        <v>180</v>
      </c>
    </row>
    <row r="31" spans="1:35" x14ac:dyDescent="0.25">
      <c r="A31" s="139"/>
      <c r="C31" s="43"/>
    </row>
    <row r="32" spans="1:35" x14ac:dyDescent="0.25">
      <c r="A32" s="139" t="s">
        <v>60</v>
      </c>
      <c r="B32" s="121"/>
      <c r="C32" s="121"/>
      <c r="D32" s="136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</row>
    <row r="33" spans="1:24" x14ac:dyDescent="0.25">
      <c r="A33" s="139" t="s">
        <v>61</v>
      </c>
      <c r="B33" s="121"/>
      <c r="C33" s="121"/>
      <c r="D33" s="13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30" t="s">
        <v>62</v>
      </c>
      <c r="P33" s="139"/>
      <c r="Q33" s="121"/>
      <c r="R33" s="121"/>
      <c r="S33" s="121"/>
      <c r="T33" s="139" t="s">
        <v>63</v>
      </c>
      <c r="U33" s="121"/>
      <c r="V33" s="121"/>
      <c r="W33" s="121"/>
      <c r="X33" s="121"/>
    </row>
    <row r="34" spans="1:24" x14ac:dyDescent="0.25">
      <c r="A34" s="130" t="s">
        <v>89</v>
      </c>
      <c r="B34" s="121"/>
      <c r="C34" s="121"/>
      <c r="D34" s="121"/>
      <c r="E34" s="139"/>
      <c r="F34" s="121"/>
      <c r="G34" s="121"/>
      <c r="H34" s="121"/>
      <c r="I34" s="121"/>
      <c r="J34" s="121"/>
      <c r="K34" s="121"/>
      <c r="L34" s="121"/>
      <c r="M34" s="121"/>
      <c r="N34" s="121"/>
      <c r="O34" s="139" t="s">
        <v>226</v>
      </c>
      <c r="P34" s="139"/>
      <c r="Q34" s="139"/>
      <c r="R34" s="139"/>
      <c r="S34" s="121"/>
      <c r="T34" s="139" t="s">
        <v>64</v>
      </c>
      <c r="U34" s="121"/>
      <c r="V34" s="121"/>
      <c r="W34" s="121"/>
      <c r="X34" s="121"/>
    </row>
    <row r="35" spans="1:24" x14ac:dyDescent="0.25">
      <c r="A35" s="130" t="s">
        <v>65</v>
      </c>
      <c r="B35" s="121"/>
      <c r="C35" s="121"/>
      <c r="D35" s="121"/>
      <c r="E35" s="139"/>
      <c r="F35" s="121"/>
      <c r="G35" s="121"/>
      <c r="H35" s="121"/>
      <c r="I35" s="121"/>
      <c r="J35" s="121"/>
      <c r="K35" s="121"/>
      <c r="L35" s="121"/>
      <c r="M35" s="121"/>
      <c r="N35" s="121"/>
      <c r="O35" s="130" t="s">
        <v>66</v>
      </c>
      <c r="P35" s="130"/>
      <c r="Q35" s="121"/>
      <c r="R35" s="121"/>
      <c r="S35" s="121"/>
      <c r="T35" s="130" t="s">
        <v>73</v>
      </c>
      <c r="U35" s="121"/>
      <c r="V35" s="121"/>
      <c r="W35" s="121"/>
      <c r="X35" s="121"/>
    </row>
    <row r="36" spans="1:24" x14ac:dyDescent="0.25">
      <c r="A36" s="130" t="s">
        <v>67</v>
      </c>
      <c r="B36" s="121"/>
      <c r="C36" s="121"/>
      <c r="D36" s="121"/>
      <c r="E36" s="130"/>
      <c r="F36" s="121"/>
      <c r="G36" s="121"/>
      <c r="H36" s="121"/>
      <c r="I36" s="121"/>
      <c r="J36" s="121"/>
      <c r="K36" s="121"/>
      <c r="L36" s="121"/>
      <c r="M36" s="121"/>
      <c r="N36" s="121"/>
      <c r="O36" s="130"/>
      <c r="P36" s="130"/>
      <c r="Q36" s="121"/>
      <c r="R36" s="121"/>
      <c r="S36" s="121"/>
      <c r="T36" s="139" t="s">
        <v>69</v>
      </c>
      <c r="U36" s="121"/>
      <c r="V36" s="121"/>
      <c r="W36" s="121"/>
      <c r="X36" s="121"/>
    </row>
    <row r="37" spans="1:24" x14ac:dyDescent="0.25">
      <c r="A37" s="79" t="s">
        <v>90</v>
      </c>
      <c r="B37" s="121"/>
      <c r="C37" s="121"/>
      <c r="D37" s="130"/>
      <c r="E37" s="130"/>
      <c r="F37" s="121"/>
      <c r="G37" s="121"/>
      <c r="H37" s="121"/>
      <c r="I37" s="121"/>
      <c r="J37" s="130"/>
      <c r="K37" s="130"/>
      <c r="L37" s="130"/>
      <c r="M37" s="130"/>
      <c r="N37" s="130"/>
      <c r="O37" s="121"/>
      <c r="P37" s="130"/>
      <c r="Q37" s="121"/>
      <c r="R37" s="121"/>
      <c r="S37" s="121"/>
      <c r="T37" s="139"/>
      <c r="U37" s="121"/>
      <c r="V37" s="121"/>
      <c r="W37" s="121"/>
      <c r="X37" s="121"/>
    </row>
    <row r="38" spans="1:24" x14ac:dyDescent="0.25">
      <c r="A38" s="121"/>
      <c r="B38" s="121"/>
      <c r="C38" s="121"/>
      <c r="D38" s="13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39"/>
      <c r="U38" s="121"/>
      <c r="V38" s="121"/>
      <c r="W38" s="121"/>
      <c r="X38" s="121"/>
    </row>
    <row r="39" spans="1:24" x14ac:dyDescent="0.25">
      <c r="A39" s="138" t="s">
        <v>70</v>
      </c>
      <c r="B39" s="121"/>
      <c r="C39" s="121"/>
      <c r="D39" s="13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:24" x14ac:dyDescent="0.25">
      <c r="A40" s="130" t="s">
        <v>91</v>
      </c>
      <c r="B40" s="121"/>
      <c r="C40" s="121"/>
      <c r="D40" s="121"/>
      <c r="E40" s="130"/>
      <c r="F40" s="121"/>
      <c r="G40" s="121"/>
      <c r="H40" s="121"/>
      <c r="I40" s="121"/>
      <c r="J40" s="121"/>
      <c r="K40" s="121"/>
      <c r="L40" s="121"/>
      <c r="M40" s="121"/>
      <c r="N40" s="139"/>
      <c r="O40" s="121"/>
      <c r="P40" s="121"/>
      <c r="Q40" s="121"/>
      <c r="R40" s="121"/>
      <c r="S40" s="121"/>
      <c r="T40" s="121"/>
      <c r="U40" s="121"/>
      <c r="V40" s="121"/>
      <c r="W40" s="121"/>
      <c r="X40" s="121"/>
    </row>
    <row r="41" spans="1:24" x14ac:dyDescent="0.25">
      <c r="A41" s="130" t="s">
        <v>92</v>
      </c>
      <c r="B41" s="130"/>
      <c r="C41" s="130"/>
      <c r="D41" s="136"/>
      <c r="E41" s="121"/>
      <c r="F41" s="121"/>
      <c r="G41" s="121"/>
      <c r="H41" s="121"/>
      <c r="I41" s="121"/>
      <c r="J41" s="121"/>
      <c r="K41" s="121"/>
      <c r="L41" s="121"/>
      <c r="M41" s="121"/>
      <c r="N41" s="139"/>
      <c r="O41" s="121"/>
      <c r="P41" s="121"/>
      <c r="Q41" s="121"/>
      <c r="R41" s="121"/>
      <c r="S41" s="121"/>
      <c r="T41" s="121"/>
      <c r="U41" s="121"/>
      <c r="V41" s="121"/>
      <c r="W41" s="121"/>
      <c r="X41" s="121"/>
    </row>
    <row r="42" spans="1:24" x14ac:dyDescent="0.25">
      <c r="A42" s="130" t="s">
        <v>71</v>
      </c>
      <c r="B42" s="130"/>
      <c r="C42" s="130"/>
      <c r="D42" s="136"/>
      <c r="E42" s="121"/>
      <c r="F42" s="121"/>
      <c r="G42" s="121"/>
      <c r="H42" s="121"/>
      <c r="I42" s="121"/>
      <c r="J42" s="121"/>
      <c r="K42" s="121"/>
      <c r="L42" s="121"/>
      <c r="M42" s="121"/>
      <c r="N42" s="130"/>
      <c r="O42" s="121"/>
      <c r="P42" s="121"/>
      <c r="Q42" s="121"/>
      <c r="R42" s="121"/>
      <c r="S42" s="121"/>
      <c r="T42" s="121"/>
      <c r="U42" s="121"/>
      <c r="V42" s="121"/>
      <c r="W42" s="121"/>
      <c r="X42" s="121"/>
    </row>
    <row r="43" spans="1:24" x14ac:dyDescent="0.25">
      <c r="A43" s="130" t="s">
        <v>72</v>
      </c>
      <c r="B43" s="130"/>
      <c r="C43" s="130"/>
      <c r="D43" s="136"/>
      <c r="E43" s="121"/>
      <c r="F43" s="121"/>
      <c r="G43" s="121"/>
      <c r="H43" s="121"/>
      <c r="I43" s="121"/>
      <c r="J43" s="121"/>
      <c r="K43" s="121"/>
      <c r="L43" s="121"/>
      <c r="M43" s="130"/>
      <c r="N43" s="130"/>
      <c r="O43" s="121"/>
      <c r="P43" s="121"/>
      <c r="Q43" s="121"/>
      <c r="R43" s="121"/>
      <c r="S43" s="121"/>
      <c r="T43" s="121"/>
      <c r="U43" s="121"/>
      <c r="V43" s="121"/>
      <c r="W43" s="121"/>
      <c r="X43" s="121"/>
    </row>
    <row r="44" spans="1:24" x14ac:dyDescent="0.25">
      <c r="A44" s="130" t="s">
        <v>93</v>
      </c>
      <c r="B44" s="121"/>
      <c r="C44" s="136"/>
      <c r="D44" s="13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:24" x14ac:dyDescent="0.25">
      <c r="A45" s="121"/>
      <c r="B45" s="121"/>
      <c r="C45" s="136"/>
      <c r="D45" s="13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</row>
  </sheetData>
  <mergeCells count="18">
    <mergeCell ref="A12:X12"/>
    <mergeCell ref="A17:X17"/>
    <mergeCell ref="N4:P4"/>
    <mergeCell ref="Q4:S4"/>
    <mergeCell ref="T4:V4"/>
    <mergeCell ref="W4:W5"/>
    <mergeCell ref="X4:X5"/>
    <mergeCell ref="A6:X6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77" orientation="landscape" horizontalDpi="300" verticalDpi="300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7" zoomScaleNormal="100" workbookViewId="0">
      <selection activeCell="C29" sqref="C29"/>
    </sheetView>
  </sheetViews>
  <sheetFormatPr defaultColWidth="8.85546875" defaultRowHeight="15" x14ac:dyDescent="0.25"/>
  <cols>
    <col min="1" max="1" width="22.28515625" style="43" customWidth="1"/>
    <col min="2" max="2" width="38.85546875" style="43" bestFit="1" customWidth="1"/>
    <col min="3" max="3" width="15" style="43" bestFit="1" customWidth="1"/>
    <col min="4" max="4" width="7.42578125" style="43" customWidth="1"/>
    <col min="5" max="22" width="3.7109375" style="43" customWidth="1"/>
    <col min="23" max="23" width="6" style="43" customWidth="1"/>
    <col min="24" max="24" width="5.28515625" style="150" customWidth="1"/>
    <col min="25" max="16384" width="8.85546875" style="43"/>
  </cols>
  <sheetData>
    <row r="1" spans="1:26" ht="15.75" thickBot="1" x14ac:dyDescent="0.3">
      <c r="A1" s="434" t="s">
        <v>100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6"/>
    </row>
    <row r="2" spans="1:26" ht="15.75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</row>
    <row r="3" spans="1:26" ht="15.75" thickBot="1" x14ac:dyDescent="0.3">
      <c r="A3" s="462" t="s">
        <v>58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4"/>
    </row>
    <row r="4" spans="1:26" x14ac:dyDescent="0.25">
      <c r="A4" s="465" t="s">
        <v>2</v>
      </c>
      <c r="B4" s="459" t="s">
        <v>3</v>
      </c>
      <c r="C4" s="468" t="s">
        <v>4</v>
      </c>
      <c r="D4" s="470" t="s">
        <v>5</v>
      </c>
      <c r="E4" s="456" t="s">
        <v>6</v>
      </c>
      <c r="F4" s="471"/>
      <c r="G4" s="472"/>
      <c r="H4" s="456" t="s">
        <v>7</v>
      </c>
      <c r="I4" s="471"/>
      <c r="J4" s="472"/>
      <c r="K4" s="456" t="s">
        <v>8</v>
      </c>
      <c r="L4" s="471"/>
      <c r="M4" s="472"/>
      <c r="N4" s="456" t="s">
        <v>9</v>
      </c>
      <c r="O4" s="457"/>
      <c r="P4" s="458"/>
      <c r="Q4" s="456" t="s">
        <v>10</v>
      </c>
      <c r="R4" s="457"/>
      <c r="S4" s="458"/>
      <c r="T4" s="456" t="s">
        <v>11</v>
      </c>
      <c r="U4" s="457"/>
      <c r="V4" s="458"/>
      <c r="W4" s="459" t="s">
        <v>12</v>
      </c>
      <c r="X4" s="459" t="s">
        <v>13</v>
      </c>
    </row>
    <row r="5" spans="1:26" ht="15.75" thickBot="1" x14ac:dyDescent="0.3">
      <c r="A5" s="466"/>
      <c r="B5" s="467"/>
      <c r="C5" s="469"/>
      <c r="D5" s="470"/>
      <c r="E5" s="112" t="s">
        <v>12</v>
      </c>
      <c r="F5" s="113"/>
      <c r="G5" s="114" t="s">
        <v>13</v>
      </c>
      <c r="H5" s="112" t="s">
        <v>12</v>
      </c>
      <c r="I5" s="113"/>
      <c r="J5" s="114" t="s">
        <v>13</v>
      </c>
      <c r="K5" s="112" t="s">
        <v>12</v>
      </c>
      <c r="L5" s="113"/>
      <c r="M5" s="114" t="s">
        <v>13</v>
      </c>
      <c r="N5" s="112" t="s">
        <v>12</v>
      </c>
      <c r="O5" s="113"/>
      <c r="P5" s="114" t="s">
        <v>13</v>
      </c>
      <c r="Q5" s="112" t="s">
        <v>12</v>
      </c>
      <c r="R5" s="113"/>
      <c r="S5" s="114" t="s">
        <v>13</v>
      </c>
      <c r="T5" s="112" t="s">
        <v>12</v>
      </c>
      <c r="U5" s="113"/>
      <c r="V5" s="114" t="s">
        <v>13</v>
      </c>
      <c r="W5" s="460"/>
      <c r="X5" s="461"/>
    </row>
    <row r="6" spans="1:26" ht="15.75" thickBot="1" x14ac:dyDescent="0.3">
      <c r="A6" s="451" t="s">
        <v>96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5"/>
      <c r="X6" s="97"/>
    </row>
    <row r="7" spans="1:26" ht="14.45" customHeight="1" x14ac:dyDescent="0.25">
      <c r="A7" s="400" t="s">
        <v>14</v>
      </c>
      <c r="B7" s="105" t="s">
        <v>167</v>
      </c>
      <c r="C7" s="106" t="s">
        <v>15</v>
      </c>
      <c r="D7" s="106" t="s">
        <v>16</v>
      </c>
      <c r="E7" s="108">
        <v>2</v>
      </c>
      <c r="F7" s="109" t="s">
        <v>17</v>
      </c>
      <c r="G7" s="115">
        <v>3</v>
      </c>
      <c r="H7" s="108">
        <v>2</v>
      </c>
      <c r="I7" s="109" t="s">
        <v>17</v>
      </c>
      <c r="J7" s="115">
        <v>3</v>
      </c>
      <c r="K7" s="108">
        <v>2</v>
      </c>
      <c r="L7" s="109" t="s">
        <v>17</v>
      </c>
      <c r="M7" s="115">
        <v>3</v>
      </c>
      <c r="N7" s="108">
        <v>2</v>
      </c>
      <c r="O7" s="109" t="s">
        <v>17</v>
      </c>
      <c r="P7" s="116">
        <v>3</v>
      </c>
      <c r="Q7" s="108">
        <v>2</v>
      </c>
      <c r="R7" s="109" t="s">
        <v>17</v>
      </c>
      <c r="S7" s="115">
        <v>3</v>
      </c>
      <c r="T7" s="108">
        <v>2</v>
      </c>
      <c r="U7" s="109" t="s">
        <v>17</v>
      </c>
      <c r="V7" s="115">
        <v>3</v>
      </c>
      <c r="W7" s="379">
        <f>15*(E7+H7+K7+N7+Q7+T7)</f>
        <v>180</v>
      </c>
      <c r="X7" s="380">
        <f>SUM(G7+J7+M7+P7+S7+V7)</f>
        <v>18</v>
      </c>
    </row>
    <row r="8" spans="1:26" ht="14.45" customHeight="1" x14ac:dyDescent="0.25">
      <c r="A8" s="286" t="s">
        <v>18</v>
      </c>
      <c r="B8" s="127" t="s">
        <v>168</v>
      </c>
      <c r="C8" s="131" t="s">
        <v>15</v>
      </c>
      <c r="D8" s="131" t="s">
        <v>20</v>
      </c>
      <c r="E8" s="128">
        <v>1</v>
      </c>
      <c r="F8" s="129" t="s">
        <v>21</v>
      </c>
      <c r="G8" s="117">
        <v>1</v>
      </c>
      <c r="H8" s="128">
        <v>1</v>
      </c>
      <c r="I8" s="129" t="s">
        <v>17</v>
      </c>
      <c r="J8" s="117">
        <v>1</v>
      </c>
      <c r="K8" s="128"/>
      <c r="L8" s="129"/>
      <c r="M8" s="117"/>
      <c r="N8" s="128"/>
      <c r="O8" s="129"/>
      <c r="P8" s="118"/>
      <c r="Q8" s="128"/>
      <c r="R8" s="129"/>
      <c r="S8" s="117"/>
      <c r="T8" s="128"/>
      <c r="U8" s="129"/>
      <c r="V8" s="117"/>
      <c r="W8" s="351">
        <f t="shared" ref="W8:W15" si="0">15*(E8+H8+K8+N8+Q8+T8)</f>
        <v>30</v>
      </c>
      <c r="X8" s="381">
        <f t="shared" ref="X8:X15" si="1">SUM(G8+J8+M8+P8+S8+V8)</f>
        <v>2</v>
      </c>
      <c r="Y8" s="180"/>
    </row>
    <row r="9" spans="1:26" ht="14.45" customHeight="1" x14ac:dyDescent="0.25">
      <c r="A9" s="286" t="s">
        <v>22</v>
      </c>
      <c r="B9" s="127" t="s">
        <v>182</v>
      </c>
      <c r="C9" s="131" t="s">
        <v>15</v>
      </c>
      <c r="D9" s="131" t="s">
        <v>20</v>
      </c>
      <c r="E9" s="128">
        <v>2</v>
      </c>
      <c r="F9" s="129" t="s">
        <v>21</v>
      </c>
      <c r="G9" s="117">
        <v>2</v>
      </c>
      <c r="H9" s="128">
        <v>2</v>
      </c>
      <c r="I9" s="129" t="s">
        <v>17</v>
      </c>
      <c r="J9" s="117">
        <v>2</v>
      </c>
      <c r="K9" s="128">
        <v>1</v>
      </c>
      <c r="L9" s="129" t="s">
        <v>21</v>
      </c>
      <c r="M9" s="117">
        <v>1</v>
      </c>
      <c r="N9" s="128">
        <v>1</v>
      </c>
      <c r="O9" s="129" t="s">
        <v>17</v>
      </c>
      <c r="P9" s="118">
        <v>1</v>
      </c>
      <c r="Q9" s="128">
        <v>1</v>
      </c>
      <c r="R9" s="129" t="s">
        <v>21</v>
      </c>
      <c r="S9" s="118">
        <v>1</v>
      </c>
      <c r="T9" s="128"/>
      <c r="U9" s="129"/>
      <c r="V9" s="117"/>
      <c r="W9" s="351">
        <f t="shared" si="0"/>
        <v>105</v>
      </c>
      <c r="X9" s="356">
        <f t="shared" si="1"/>
        <v>7</v>
      </c>
    </row>
    <row r="10" spans="1:26" ht="14.45" customHeight="1" x14ac:dyDescent="0.25">
      <c r="A10" s="141" t="s">
        <v>238</v>
      </c>
      <c r="B10" s="127" t="s">
        <v>183</v>
      </c>
      <c r="C10" s="131" t="s">
        <v>15</v>
      </c>
      <c r="D10" s="131" t="s">
        <v>20</v>
      </c>
      <c r="E10" s="128">
        <v>2</v>
      </c>
      <c r="F10" s="129" t="s">
        <v>21</v>
      </c>
      <c r="G10" s="117">
        <v>3</v>
      </c>
      <c r="H10" s="128">
        <v>2</v>
      </c>
      <c r="I10" s="129" t="s">
        <v>17</v>
      </c>
      <c r="J10" s="117">
        <v>3</v>
      </c>
      <c r="K10" s="128">
        <v>1</v>
      </c>
      <c r="L10" s="129" t="s">
        <v>21</v>
      </c>
      <c r="M10" s="117">
        <v>2</v>
      </c>
      <c r="N10" s="128">
        <v>1</v>
      </c>
      <c r="O10" s="129" t="s">
        <v>17</v>
      </c>
      <c r="P10" s="118">
        <v>2</v>
      </c>
      <c r="Q10" s="128">
        <v>1</v>
      </c>
      <c r="R10" s="129" t="s">
        <v>21</v>
      </c>
      <c r="S10" s="118">
        <v>2</v>
      </c>
      <c r="T10" s="128"/>
      <c r="U10" s="129"/>
      <c r="V10" s="117"/>
      <c r="W10" s="351">
        <f t="shared" si="0"/>
        <v>105</v>
      </c>
      <c r="X10" s="357">
        <f t="shared" si="1"/>
        <v>12</v>
      </c>
    </row>
    <row r="11" spans="1:26" ht="14.45" customHeight="1" thickBot="1" x14ac:dyDescent="0.3">
      <c r="A11" s="397" t="s">
        <v>176</v>
      </c>
      <c r="B11" s="127" t="s">
        <v>177</v>
      </c>
      <c r="C11" s="131" t="s">
        <v>15</v>
      </c>
      <c r="D11" s="131" t="s">
        <v>16</v>
      </c>
      <c r="E11" s="128"/>
      <c r="F11" s="129"/>
      <c r="G11" s="117"/>
      <c r="H11" s="128"/>
      <c r="I11" s="129"/>
      <c r="J11" s="117"/>
      <c r="K11" s="128"/>
      <c r="L11" s="129"/>
      <c r="M11" s="117"/>
      <c r="N11" s="128"/>
      <c r="O11" s="129"/>
      <c r="P11" s="118"/>
      <c r="Q11" s="128">
        <v>1</v>
      </c>
      <c r="R11" s="129" t="s">
        <v>21</v>
      </c>
      <c r="S11" s="118">
        <v>1</v>
      </c>
      <c r="T11" s="128">
        <v>2</v>
      </c>
      <c r="U11" s="129" t="s">
        <v>17</v>
      </c>
      <c r="V11" s="117">
        <v>2</v>
      </c>
      <c r="W11" s="351">
        <f t="shared" si="0"/>
        <v>45</v>
      </c>
      <c r="X11" s="357">
        <f t="shared" si="1"/>
        <v>3</v>
      </c>
    </row>
    <row r="12" spans="1:26" ht="14.45" customHeight="1" thickBot="1" x14ac:dyDescent="0.3">
      <c r="A12" s="451" t="s">
        <v>98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3"/>
    </row>
    <row r="13" spans="1:26" ht="14.45" customHeight="1" x14ac:dyDescent="0.25">
      <c r="A13" s="399" t="s">
        <v>27</v>
      </c>
      <c r="B13" s="127" t="s">
        <v>186</v>
      </c>
      <c r="C13" s="144"/>
      <c r="D13" s="131" t="s">
        <v>16</v>
      </c>
      <c r="E13" s="128"/>
      <c r="F13" s="129"/>
      <c r="G13" s="117"/>
      <c r="H13" s="128"/>
      <c r="I13" s="129"/>
      <c r="J13" s="117"/>
      <c r="K13" s="128"/>
      <c r="L13" s="129"/>
      <c r="M13" s="118"/>
      <c r="N13" s="128">
        <v>2</v>
      </c>
      <c r="O13" s="129" t="s">
        <v>17</v>
      </c>
      <c r="P13" s="118">
        <v>2</v>
      </c>
      <c r="Q13" s="128"/>
      <c r="R13" s="129"/>
      <c r="S13" s="117"/>
      <c r="T13" s="128"/>
      <c r="U13" s="129"/>
      <c r="V13" s="117"/>
      <c r="W13" s="236">
        <f t="shared" ref="W13" si="2">15*(E13+H13+K13+N13+Q13+T13)</f>
        <v>30</v>
      </c>
      <c r="X13" s="357">
        <f t="shared" ref="X13" si="3">SUM(G13+J13+M13+P13+S13+V13)</f>
        <v>2</v>
      </c>
    </row>
    <row r="14" spans="1:26" ht="14.45" customHeight="1" x14ac:dyDescent="0.25">
      <c r="A14" s="396" t="s">
        <v>29</v>
      </c>
      <c r="B14" s="98" t="s">
        <v>179</v>
      </c>
      <c r="C14" s="140" t="s">
        <v>15</v>
      </c>
      <c r="D14" s="135" t="s">
        <v>16</v>
      </c>
      <c r="E14" s="133"/>
      <c r="F14" s="134"/>
      <c r="G14" s="119"/>
      <c r="H14" s="133"/>
      <c r="I14" s="134"/>
      <c r="J14" s="119"/>
      <c r="K14" s="133">
        <v>2</v>
      </c>
      <c r="L14" s="134" t="s">
        <v>17</v>
      </c>
      <c r="M14" s="119">
        <v>1</v>
      </c>
      <c r="N14" s="133">
        <v>2</v>
      </c>
      <c r="O14" s="134" t="s">
        <v>17</v>
      </c>
      <c r="P14" s="120">
        <v>1</v>
      </c>
      <c r="Q14" s="133"/>
      <c r="R14" s="134"/>
      <c r="S14" s="119"/>
      <c r="T14" s="133"/>
      <c r="U14" s="134"/>
      <c r="V14" s="119"/>
      <c r="W14" s="382">
        <f t="shared" si="0"/>
        <v>60</v>
      </c>
      <c r="X14" s="352">
        <f t="shared" si="1"/>
        <v>2</v>
      </c>
    </row>
    <row r="15" spans="1:26" ht="14.45" customHeight="1" x14ac:dyDescent="0.25">
      <c r="A15" s="286" t="s">
        <v>178</v>
      </c>
      <c r="B15" s="127" t="s">
        <v>169</v>
      </c>
      <c r="C15" s="145" t="s">
        <v>15</v>
      </c>
      <c r="D15" s="131" t="s">
        <v>16</v>
      </c>
      <c r="E15" s="128"/>
      <c r="F15" s="129"/>
      <c r="G15" s="117"/>
      <c r="H15" s="128"/>
      <c r="I15" s="129"/>
      <c r="J15" s="117"/>
      <c r="K15" s="128"/>
      <c r="L15" s="129"/>
      <c r="M15" s="117"/>
      <c r="N15" s="128"/>
      <c r="O15" s="129"/>
      <c r="P15" s="118"/>
      <c r="Q15" s="128">
        <v>2</v>
      </c>
      <c r="R15" s="129" t="s">
        <v>17</v>
      </c>
      <c r="S15" s="117">
        <v>1</v>
      </c>
      <c r="T15" s="128">
        <v>2</v>
      </c>
      <c r="U15" s="129" t="s">
        <v>17</v>
      </c>
      <c r="V15" s="117">
        <v>1</v>
      </c>
      <c r="W15" s="236">
        <f t="shared" si="0"/>
        <v>60</v>
      </c>
      <c r="X15" s="357">
        <f t="shared" si="1"/>
        <v>2</v>
      </c>
    </row>
    <row r="16" spans="1:26" ht="24" thickBot="1" x14ac:dyDescent="0.3">
      <c r="A16" s="25" t="s">
        <v>237</v>
      </c>
      <c r="B16" s="285" t="s">
        <v>173</v>
      </c>
      <c r="C16" s="293" t="s">
        <v>15</v>
      </c>
      <c r="D16" s="300" t="s">
        <v>20</v>
      </c>
      <c r="E16" s="294"/>
      <c r="F16" s="288"/>
      <c r="G16" s="333"/>
      <c r="H16" s="294"/>
      <c r="I16" s="288"/>
      <c r="J16" s="333"/>
      <c r="K16" s="294"/>
      <c r="L16" s="288"/>
      <c r="M16" s="333"/>
      <c r="N16" s="294"/>
      <c r="O16" s="288"/>
      <c r="P16" s="333"/>
      <c r="Q16" s="294">
        <v>4</v>
      </c>
      <c r="R16" s="288" t="s">
        <v>20</v>
      </c>
      <c r="S16" s="333">
        <v>2</v>
      </c>
      <c r="T16" s="294">
        <v>4</v>
      </c>
      <c r="U16" s="288" t="s">
        <v>21</v>
      </c>
      <c r="V16" s="333">
        <v>2</v>
      </c>
      <c r="W16" s="383">
        <v>120</v>
      </c>
      <c r="X16" s="384">
        <f t="shared" ref="X16" si="4">G16+J16+M16+P16+S16+V16</f>
        <v>4</v>
      </c>
      <c r="Z16" s="43" t="s">
        <v>141</v>
      </c>
    </row>
    <row r="17" spans="1:24" ht="15.75" thickBot="1" x14ac:dyDescent="0.3">
      <c r="A17" s="451" t="s">
        <v>57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5"/>
    </row>
    <row r="18" spans="1:24" x14ac:dyDescent="0.25">
      <c r="A18" s="399" t="s">
        <v>101</v>
      </c>
      <c r="B18" s="132" t="s">
        <v>181</v>
      </c>
      <c r="C18" s="135" t="s">
        <v>15</v>
      </c>
      <c r="D18" s="296" t="s">
        <v>20</v>
      </c>
      <c r="E18" s="133">
        <v>2</v>
      </c>
      <c r="F18" s="134" t="s">
        <v>17</v>
      </c>
      <c r="G18" s="298">
        <v>7</v>
      </c>
      <c r="H18" s="133">
        <v>2</v>
      </c>
      <c r="I18" s="134" t="s">
        <v>17</v>
      </c>
      <c r="J18" s="298">
        <v>7</v>
      </c>
      <c r="K18" s="133">
        <v>2</v>
      </c>
      <c r="L18" s="134" t="s">
        <v>17</v>
      </c>
      <c r="M18" s="298">
        <v>7</v>
      </c>
      <c r="N18" s="133">
        <v>2</v>
      </c>
      <c r="O18" s="134" t="s">
        <v>17</v>
      </c>
      <c r="P18" s="298">
        <v>7</v>
      </c>
      <c r="Q18" s="133">
        <v>2</v>
      </c>
      <c r="R18" s="134" t="s">
        <v>17</v>
      </c>
      <c r="S18" s="298">
        <v>7</v>
      </c>
      <c r="T18" s="133">
        <v>2</v>
      </c>
      <c r="U18" s="134" t="s">
        <v>20</v>
      </c>
      <c r="V18" s="298">
        <v>7</v>
      </c>
      <c r="W18" s="354">
        <v>180</v>
      </c>
      <c r="X18" s="385">
        <f t="shared" ref="X18" si="5">SUM(G18+J18+M18+P18+S18+V18)</f>
        <v>42</v>
      </c>
    </row>
    <row r="19" spans="1:24" x14ac:dyDescent="0.25">
      <c r="A19" s="286" t="s">
        <v>102</v>
      </c>
      <c r="B19" s="127" t="s">
        <v>172</v>
      </c>
      <c r="C19" s="135" t="s">
        <v>15</v>
      </c>
      <c r="D19" s="131" t="s">
        <v>16</v>
      </c>
      <c r="E19" s="133">
        <v>1</v>
      </c>
      <c r="F19" s="134" t="s">
        <v>17</v>
      </c>
      <c r="G19" s="117">
        <v>1</v>
      </c>
      <c r="H19" s="133">
        <v>1</v>
      </c>
      <c r="I19" s="134" t="s">
        <v>17</v>
      </c>
      <c r="J19" s="117">
        <v>1</v>
      </c>
      <c r="K19" s="133"/>
      <c r="L19" s="134"/>
      <c r="M19" s="117"/>
      <c r="N19" s="133"/>
      <c r="O19" s="134"/>
      <c r="P19" s="117"/>
      <c r="Q19" s="133"/>
      <c r="R19" s="134"/>
      <c r="S19" s="117"/>
      <c r="T19" s="133"/>
      <c r="U19" s="134"/>
      <c r="V19" s="117"/>
      <c r="W19" s="351">
        <f t="shared" ref="W19:W20" si="6">15*(E19+H19+K19+N19+Q19+T19)</f>
        <v>30</v>
      </c>
      <c r="X19" s="386">
        <f t="shared" ref="X19:X21" si="7">G19+J19+M19+P19+S19+V19</f>
        <v>2</v>
      </c>
    </row>
    <row r="20" spans="1:24" x14ac:dyDescent="0.25">
      <c r="A20" s="286" t="s">
        <v>104</v>
      </c>
      <c r="B20" s="127" t="s">
        <v>180</v>
      </c>
      <c r="C20" s="135" t="s">
        <v>15</v>
      </c>
      <c r="D20" s="131" t="s">
        <v>16</v>
      </c>
      <c r="E20" s="133"/>
      <c r="F20" s="134"/>
      <c r="G20" s="117"/>
      <c r="H20" s="133"/>
      <c r="I20" s="134"/>
      <c r="J20" s="117"/>
      <c r="K20" s="133">
        <v>1</v>
      </c>
      <c r="L20" s="134" t="s">
        <v>17</v>
      </c>
      <c r="M20" s="117">
        <v>1</v>
      </c>
      <c r="N20" s="133">
        <v>1</v>
      </c>
      <c r="O20" s="134" t="s">
        <v>17</v>
      </c>
      <c r="P20" s="117">
        <v>1</v>
      </c>
      <c r="Q20" s="133">
        <v>1</v>
      </c>
      <c r="R20" s="134" t="s">
        <v>17</v>
      </c>
      <c r="S20" s="117">
        <v>1</v>
      </c>
      <c r="T20" s="133">
        <v>1</v>
      </c>
      <c r="U20" s="134" t="s">
        <v>17</v>
      </c>
      <c r="V20" s="117">
        <v>1</v>
      </c>
      <c r="W20" s="351">
        <f t="shared" si="6"/>
        <v>60</v>
      </c>
      <c r="X20" s="386">
        <f t="shared" si="7"/>
        <v>4</v>
      </c>
    </row>
    <row r="21" spans="1:24" x14ac:dyDescent="0.25">
      <c r="A21" s="286" t="s">
        <v>105</v>
      </c>
      <c r="B21" s="127" t="s">
        <v>175</v>
      </c>
      <c r="C21" s="276"/>
      <c r="D21" s="140" t="s">
        <v>20</v>
      </c>
      <c r="E21" s="133">
        <v>1</v>
      </c>
      <c r="F21" s="134" t="s">
        <v>21</v>
      </c>
      <c r="G21" s="305">
        <v>1</v>
      </c>
      <c r="H21" s="133">
        <v>1</v>
      </c>
      <c r="I21" s="134" t="s">
        <v>21</v>
      </c>
      <c r="J21" s="305">
        <v>1</v>
      </c>
      <c r="K21" s="133">
        <v>1</v>
      </c>
      <c r="L21" s="134" t="s">
        <v>21</v>
      </c>
      <c r="M21" s="305">
        <v>1</v>
      </c>
      <c r="N21" s="133">
        <v>1</v>
      </c>
      <c r="O21" s="134" t="s">
        <v>21</v>
      </c>
      <c r="P21" s="305">
        <v>1</v>
      </c>
      <c r="Q21" s="133">
        <v>1</v>
      </c>
      <c r="R21" s="134" t="s">
        <v>21</v>
      </c>
      <c r="S21" s="305">
        <v>1</v>
      </c>
      <c r="T21" s="133">
        <v>1</v>
      </c>
      <c r="U21" s="134" t="s">
        <v>21</v>
      </c>
      <c r="V21" s="305">
        <v>1</v>
      </c>
      <c r="W21" s="370">
        <v>90</v>
      </c>
      <c r="X21" s="386">
        <f t="shared" si="7"/>
        <v>6</v>
      </c>
    </row>
    <row r="22" spans="1:24" x14ac:dyDescent="0.25">
      <c r="A22" s="286" t="s">
        <v>107</v>
      </c>
      <c r="B22" s="127" t="s">
        <v>184</v>
      </c>
      <c r="C22" s="127"/>
      <c r="D22" s="140" t="s">
        <v>20</v>
      </c>
      <c r="E22" s="128">
        <v>4</v>
      </c>
      <c r="F22" s="129" t="s">
        <v>21</v>
      </c>
      <c r="G22" s="305">
        <v>4</v>
      </c>
      <c r="H22" s="128">
        <v>4</v>
      </c>
      <c r="I22" s="129" t="s">
        <v>21</v>
      </c>
      <c r="J22" s="305">
        <v>4</v>
      </c>
      <c r="K22" s="128">
        <v>4</v>
      </c>
      <c r="L22" s="129" t="s">
        <v>21</v>
      </c>
      <c r="M22" s="305">
        <v>4</v>
      </c>
      <c r="N22" s="128">
        <v>4</v>
      </c>
      <c r="O22" s="129" t="s">
        <v>21</v>
      </c>
      <c r="P22" s="305">
        <v>4</v>
      </c>
      <c r="Q22" s="128">
        <v>4</v>
      </c>
      <c r="R22" s="129" t="s">
        <v>21</v>
      </c>
      <c r="S22" s="305">
        <v>4</v>
      </c>
      <c r="T22" s="128">
        <v>4</v>
      </c>
      <c r="U22" s="129" t="s">
        <v>21</v>
      </c>
      <c r="V22" s="305">
        <v>4</v>
      </c>
      <c r="W22" s="370">
        <v>360</v>
      </c>
      <c r="X22" s="387">
        <f>G22+J22+M22+P22+S22+V22</f>
        <v>24</v>
      </c>
    </row>
    <row r="23" spans="1:24" x14ac:dyDescent="0.25">
      <c r="A23" s="286" t="s">
        <v>81</v>
      </c>
      <c r="B23" s="127" t="s">
        <v>174</v>
      </c>
      <c r="C23" s="127"/>
      <c r="D23" s="140" t="s">
        <v>20</v>
      </c>
      <c r="E23" s="128">
        <v>1</v>
      </c>
      <c r="F23" s="129" t="s">
        <v>21</v>
      </c>
      <c r="G23" s="305">
        <v>3</v>
      </c>
      <c r="H23" s="128">
        <v>1</v>
      </c>
      <c r="I23" s="129" t="s">
        <v>21</v>
      </c>
      <c r="J23" s="305">
        <v>3</v>
      </c>
      <c r="K23" s="128">
        <v>1</v>
      </c>
      <c r="L23" s="129" t="s">
        <v>21</v>
      </c>
      <c r="M23" s="305">
        <v>3</v>
      </c>
      <c r="N23" s="128">
        <v>1</v>
      </c>
      <c r="O23" s="129" t="s">
        <v>21</v>
      </c>
      <c r="P23" s="305">
        <v>3</v>
      </c>
      <c r="Q23" s="128">
        <v>1</v>
      </c>
      <c r="R23" s="129" t="s">
        <v>21</v>
      </c>
      <c r="S23" s="305">
        <v>3</v>
      </c>
      <c r="T23" s="128">
        <v>1</v>
      </c>
      <c r="U23" s="129" t="s">
        <v>21</v>
      </c>
      <c r="V23" s="305">
        <v>3</v>
      </c>
      <c r="W23" s="370">
        <v>90</v>
      </c>
      <c r="X23" s="387">
        <f>G23+J23+M23+P23+S23+V23</f>
        <v>18</v>
      </c>
    </row>
    <row r="24" spans="1:24" x14ac:dyDescent="0.25">
      <c r="A24" s="286" t="s">
        <v>109</v>
      </c>
      <c r="B24" s="127" t="s">
        <v>171</v>
      </c>
      <c r="C24" s="127"/>
      <c r="D24" s="140" t="s">
        <v>20</v>
      </c>
      <c r="E24" s="128">
        <v>2</v>
      </c>
      <c r="F24" s="129" t="s">
        <v>21</v>
      </c>
      <c r="G24" s="305">
        <v>2</v>
      </c>
      <c r="H24" s="128">
        <v>2</v>
      </c>
      <c r="I24" s="129" t="s">
        <v>21</v>
      </c>
      <c r="J24" s="305">
        <v>2</v>
      </c>
      <c r="K24" s="128">
        <v>2</v>
      </c>
      <c r="L24" s="129" t="s">
        <v>21</v>
      </c>
      <c r="M24" s="305">
        <v>2</v>
      </c>
      <c r="N24" s="128">
        <v>2</v>
      </c>
      <c r="O24" s="129" t="s">
        <v>21</v>
      </c>
      <c r="P24" s="305">
        <v>2</v>
      </c>
      <c r="Q24" s="128">
        <v>2</v>
      </c>
      <c r="R24" s="129" t="s">
        <v>21</v>
      </c>
      <c r="S24" s="305">
        <v>2</v>
      </c>
      <c r="T24" s="128">
        <v>2</v>
      </c>
      <c r="U24" s="129" t="s">
        <v>21</v>
      </c>
      <c r="V24" s="305">
        <v>2</v>
      </c>
      <c r="W24" s="370">
        <v>180</v>
      </c>
      <c r="X24" s="387">
        <f>G24+J24+M24+P24+S24+V24</f>
        <v>12</v>
      </c>
    </row>
    <row r="25" spans="1:24" x14ac:dyDescent="0.25">
      <c r="A25" s="286" t="s">
        <v>111</v>
      </c>
      <c r="B25" s="127" t="s">
        <v>185</v>
      </c>
      <c r="C25" s="127"/>
      <c r="D25" s="140" t="s">
        <v>20</v>
      </c>
      <c r="E25" s="128">
        <v>1</v>
      </c>
      <c r="F25" s="129" t="s">
        <v>21</v>
      </c>
      <c r="G25" s="305">
        <v>1</v>
      </c>
      <c r="H25" s="128">
        <v>1</v>
      </c>
      <c r="I25" s="129" t="s">
        <v>21</v>
      </c>
      <c r="J25" s="305">
        <v>1</v>
      </c>
      <c r="K25" s="128"/>
      <c r="L25" s="129"/>
      <c r="M25" s="305"/>
      <c r="N25" s="128"/>
      <c r="O25" s="129"/>
      <c r="P25" s="305"/>
      <c r="Q25" s="128"/>
      <c r="R25" s="129"/>
      <c r="S25" s="305"/>
      <c r="T25" s="128"/>
      <c r="U25" s="129"/>
      <c r="V25" s="305"/>
      <c r="W25" s="370">
        <v>30</v>
      </c>
      <c r="X25" s="386">
        <f t="shared" ref="X25" si="8">G25+J25+M25+P25+S25+V25</f>
        <v>2</v>
      </c>
    </row>
    <row r="26" spans="1:24" x14ac:dyDescent="0.25">
      <c r="A26" s="286" t="s">
        <v>53</v>
      </c>
      <c r="B26" s="334" t="s">
        <v>166</v>
      </c>
      <c r="C26" s="335"/>
      <c r="D26" s="336" t="s">
        <v>20</v>
      </c>
      <c r="E26" s="274">
        <v>2</v>
      </c>
      <c r="F26" s="234" t="s">
        <v>94</v>
      </c>
      <c r="G26" s="117"/>
      <c r="H26" s="235">
        <v>2</v>
      </c>
      <c r="I26" s="234" t="s">
        <v>94</v>
      </c>
      <c r="J26" s="236"/>
      <c r="K26" s="128"/>
      <c r="L26" s="129"/>
      <c r="M26" s="117"/>
      <c r="N26" s="234"/>
      <c r="O26" s="297"/>
      <c r="P26" s="118"/>
      <c r="Q26" s="306"/>
      <c r="R26" s="297"/>
      <c r="S26" s="117"/>
      <c r="T26" s="234"/>
      <c r="U26" s="297"/>
      <c r="V26" s="118"/>
      <c r="W26" s="351">
        <f t="shared" ref="W26:W27" si="9">15*(E26+H26+K26+N26+Q26+T26)</f>
        <v>60</v>
      </c>
      <c r="X26" s="357">
        <f>G26+J26+M26+P26+S26+V26</f>
        <v>0</v>
      </c>
    </row>
    <row r="27" spans="1:24" ht="15.75" thickBot="1" x14ac:dyDescent="0.3">
      <c r="A27" s="226"/>
      <c r="B27" s="73" t="s">
        <v>52</v>
      </c>
      <c r="C27" s="227"/>
      <c r="D27" s="167"/>
      <c r="E27" s="200"/>
      <c r="F27" s="169"/>
      <c r="G27" s="191">
        <v>2</v>
      </c>
      <c r="H27" s="170"/>
      <c r="I27" s="169"/>
      <c r="J27" s="202">
        <v>2</v>
      </c>
      <c r="K27" s="200"/>
      <c r="L27" s="169"/>
      <c r="M27" s="191">
        <v>4</v>
      </c>
      <c r="N27" s="201"/>
      <c r="O27" s="190"/>
      <c r="P27" s="202">
        <v>4</v>
      </c>
      <c r="Q27" s="203"/>
      <c r="R27" s="190"/>
      <c r="S27" s="191"/>
      <c r="T27" s="201"/>
      <c r="U27" s="190"/>
      <c r="V27" s="202"/>
      <c r="W27" s="371">
        <f t="shared" si="9"/>
        <v>0</v>
      </c>
      <c r="X27" s="350">
        <f>SUM(G27+J27+M27+P27+S27+V27)</f>
        <v>12</v>
      </c>
    </row>
    <row r="28" spans="1:24" x14ac:dyDescent="0.25">
      <c r="A28" s="181" t="s">
        <v>48</v>
      </c>
      <c r="B28" s="62" t="s">
        <v>170</v>
      </c>
      <c r="C28" s="18"/>
      <c r="D28" s="63"/>
      <c r="E28" s="20"/>
      <c r="F28" s="21"/>
      <c r="G28" s="54"/>
      <c r="H28" s="23"/>
      <c r="I28" s="21"/>
      <c r="J28" s="55"/>
      <c r="K28" s="20"/>
      <c r="L28" s="21"/>
      <c r="M28" s="54"/>
      <c r="N28" s="64"/>
      <c r="O28" s="24"/>
      <c r="P28" s="55"/>
      <c r="Q28" s="289">
        <v>15</v>
      </c>
      <c r="R28" s="24" t="s">
        <v>20</v>
      </c>
      <c r="S28" s="54">
        <v>3</v>
      </c>
      <c r="T28" s="290">
        <v>15</v>
      </c>
      <c r="U28" s="24" t="s">
        <v>20</v>
      </c>
      <c r="V28" s="55">
        <v>3</v>
      </c>
      <c r="W28" s="343">
        <f>Q28+T28</f>
        <v>30</v>
      </c>
      <c r="X28" s="341">
        <v>6</v>
      </c>
    </row>
    <row r="29" spans="1:24" ht="15.75" thickBot="1" x14ac:dyDescent="0.3">
      <c r="A29" s="30"/>
      <c r="B29" s="394" t="s">
        <v>50</v>
      </c>
      <c r="C29" s="488" t="s">
        <v>113</v>
      </c>
      <c r="D29" s="33"/>
      <c r="E29" s="15"/>
      <c r="F29" s="16"/>
      <c r="G29" s="51"/>
      <c r="H29" s="184"/>
      <c r="I29" s="16"/>
      <c r="J29" s="52"/>
      <c r="K29" s="15"/>
      <c r="L29" s="16"/>
      <c r="M29" s="51"/>
      <c r="N29" s="184"/>
      <c r="O29" s="16"/>
      <c r="P29" s="52"/>
      <c r="Q29" s="15"/>
      <c r="R29" s="16"/>
      <c r="S29" s="51"/>
      <c r="T29" s="184"/>
      <c r="U29" s="16" t="s">
        <v>51</v>
      </c>
      <c r="V29" s="51">
        <v>0</v>
      </c>
      <c r="W29" s="185">
        <f t="shared" ref="W29" si="10">15*(E29+H29+K29+N29+Q29+T29)</f>
        <v>0</v>
      </c>
      <c r="X29" s="342">
        <f t="shared" ref="X29" si="11">SUM(G29+J29+M29+P29+S29+V29)</f>
        <v>0</v>
      </c>
    </row>
    <row r="30" spans="1:24" ht="15.75" thickBot="1" x14ac:dyDescent="0.3">
      <c r="A30" s="226"/>
      <c r="B30" s="101" t="s">
        <v>55</v>
      </c>
      <c r="C30" s="101"/>
      <c r="D30" s="101"/>
      <c r="E30" s="102">
        <f>SUM(E7:E29)</f>
        <v>21</v>
      </c>
      <c r="F30" s="103"/>
      <c r="G30" s="72">
        <f>SUM(G7:G29)</f>
        <v>30</v>
      </c>
      <c r="H30" s="102">
        <f>SUM(H7:H29)</f>
        <v>21</v>
      </c>
      <c r="I30" s="103"/>
      <c r="J30" s="72">
        <f>SUM(J7:J29)</f>
        <v>30</v>
      </c>
      <c r="K30" s="102">
        <f>SUM(K7:K29)</f>
        <v>17</v>
      </c>
      <c r="L30" s="103"/>
      <c r="M30" s="72">
        <f>SUM(M7:M29)</f>
        <v>29</v>
      </c>
      <c r="N30" s="102">
        <f>SUM(N7:N29)</f>
        <v>19</v>
      </c>
      <c r="O30" s="103"/>
      <c r="P30" s="72">
        <f>SUM(P7:P29)</f>
        <v>31</v>
      </c>
      <c r="Q30" s="102">
        <f>SUM(Q7:Q29)</f>
        <v>37</v>
      </c>
      <c r="R30" s="103"/>
      <c r="S30" s="72">
        <f>SUM(S7:S29)</f>
        <v>31</v>
      </c>
      <c r="T30" s="102">
        <f>SUM(T7:T29)</f>
        <v>36</v>
      </c>
      <c r="U30" s="103"/>
      <c r="V30" s="72">
        <f>SUM(V7:V29)</f>
        <v>29</v>
      </c>
      <c r="W30" s="125">
        <f>SUM(W7:W29)</f>
        <v>1845</v>
      </c>
      <c r="X30" s="363">
        <f>SUM(X7:X29)</f>
        <v>180</v>
      </c>
    </row>
    <row r="32" spans="1:24" x14ac:dyDescent="0.25">
      <c r="A32" s="111" t="s">
        <v>60</v>
      </c>
      <c r="B32" s="100"/>
      <c r="C32" s="100"/>
      <c r="D32" s="107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</row>
    <row r="33" spans="1:23" x14ac:dyDescent="0.25">
      <c r="A33" s="111" t="s">
        <v>61</v>
      </c>
      <c r="B33" s="100"/>
      <c r="C33" s="100"/>
      <c r="D33" s="107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4" t="s">
        <v>62</v>
      </c>
      <c r="P33" s="111"/>
      <c r="Q33" s="100"/>
      <c r="R33" s="100"/>
      <c r="S33" s="100"/>
      <c r="T33" s="111" t="s">
        <v>63</v>
      </c>
      <c r="U33" s="100"/>
      <c r="V33" s="100"/>
      <c r="W33" s="100"/>
    </row>
    <row r="34" spans="1:23" x14ac:dyDescent="0.25">
      <c r="A34" s="104" t="s">
        <v>74</v>
      </c>
      <c r="B34" s="100"/>
      <c r="C34" s="100"/>
      <c r="D34" s="100"/>
      <c r="E34" s="111"/>
      <c r="F34" s="100"/>
      <c r="G34" s="100"/>
      <c r="H34" s="100"/>
      <c r="I34" s="100"/>
      <c r="J34" s="100"/>
      <c r="K34" s="100"/>
      <c r="L34" s="100"/>
      <c r="M34" s="100"/>
      <c r="N34" s="100"/>
      <c r="O34" s="139" t="s">
        <v>226</v>
      </c>
      <c r="P34" s="139"/>
      <c r="Q34" s="139"/>
      <c r="R34" s="139"/>
      <c r="S34" s="100"/>
      <c r="T34" s="111" t="s">
        <v>64</v>
      </c>
      <c r="U34" s="100"/>
      <c r="V34" s="100"/>
      <c r="W34" s="100"/>
    </row>
    <row r="35" spans="1:23" x14ac:dyDescent="0.25">
      <c r="A35" s="104" t="s">
        <v>65</v>
      </c>
      <c r="B35" s="100"/>
      <c r="C35" s="100"/>
      <c r="D35" s="100"/>
      <c r="E35" s="111"/>
      <c r="F35" s="100"/>
      <c r="G35" s="100"/>
      <c r="H35" s="100"/>
      <c r="I35" s="100"/>
      <c r="J35" s="100"/>
      <c r="K35" s="100"/>
      <c r="L35" s="100"/>
      <c r="M35" s="100"/>
      <c r="N35" s="100"/>
      <c r="O35" s="104" t="s">
        <v>66</v>
      </c>
      <c r="P35" s="104"/>
      <c r="Q35" s="100"/>
      <c r="R35" s="100"/>
      <c r="S35" s="100"/>
      <c r="T35" s="104" t="s">
        <v>73</v>
      </c>
      <c r="U35" s="100"/>
      <c r="V35" s="100"/>
      <c r="W35" s="100"/>
    </row>
    <row r="36" spans="1:23" x14ac:dyDescent="0.25">
      <c r="A36" s="104" t="s">
        <v>67</v>
      </c>
      <c r="B36" s="100"/>
      <c r="C36" s="100"/>
      <c r="D36" s="100"/>
      <c r="E36" s="104"/>
      <c r="F36" s="100"/>
      <c r="G36" s="100"/>
      <c r="H36" s="100"/>
      <c r="I36" s="100"/>
      <c r="J36" s="100"/>
      <c r="K36" s="100"/>
      <c r="L36" s="100"/>
      <c r="M36" s="100"/>
      <c r="N36" s="100"/>
      <c r="O36" s="104"/>
      <c r="P36" s="104"/>
      <c r="Q36" s="100"/>
      <c r="R36" s="100"/>
      <c r="S36" s="100"/>
      <c r="T36" s="111" t="s">
        <v>69</v>
      </c>
      <c r="U36" s="100"/>
      <c r="V36" s="100"/>
      <c r="W36" s="100"/>
    </row>
    <row r="37" spans="1:23" x14ac:dyDescent="0.25">
      <c r="A37" s="79" t="s">
        <v>68</v>
      </c>
      <c r="B37" s="100"/>
      <c r="C37" s="100"/>
      <c r="D37" s="104"/>
      <c r="E37" s="104"/>
      <c r="F37" s="100"/>
      <c r="G37" s="100"/>
      <c r="H37" s="100"/>
      <c r="I37" s="100"/>
      <c r="J37" s="104"/>
      <c r="K37" s="104"/>
      <c r="L37" s="104"/>
      <c r="M37" s="104"/>
      <c r="N37" s="104"/>
      <c r="O37" s="100"/>
      <c r="P37" s="104"/>
      <c r="Q37" s="100"/>
      <c r="R37" s="100"/>
      <c r="S37" s="100"/>
      <c r="T37" s="111"/>
      <c r="U37" s="100"/>
      <c r="V37" s="100"/>
      <c r="W37" s="100"/>
    </row>
    <row r="38" spans="1:23" x14ac:dyDescent="0.25">
      <c r="A38" s="100"/>
      <c r="B38" s="100"/>
      <c r="C38" s="100"/>
      <c r="D38" s="107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11"/>
      <c r="U38" s="100"/>
      <c r="V38" s="100"/>
      <c r="W38" s="100"/>
    </row>
    <row r="39" spans="1:23" x14ac:dyDescent="0.25">
      <c r="A39" s="110" t="s">
        <v>70</v>
      </c>
      <c r="B39" s="100"/>
      <c r="C39" s="100"/>
      <c r="D39" s="107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</row>
    <row r="40" spans="1:23" x14ac:dyDescent="0.25">
      <c r="A40" s="104" t="s">
        <v>71</v>
      </c>
      <c r="B40" s="100"/>
      <c r="C40" s="100"/>
      <c r="D40" s="100"/>
      <c r="E40" s="104"/>
      <c r="F40" s="100"/>
      <c r="G40" s="100"/>
      <c r="H40" s="100"/>
      <c r="I40" s="100"/>
      <c r="J40" s="100"/>
      <c r="K40" s="100"/>
      <c r="L40" s="100"/>
      <c r="M40" s="100"/>
      <c r="N40" s="111"/>
      <c r="O40" s="100"/>
      <c r="P40" s="100"/>
      <c r="Q40" s="100"/>
      <c r="R40" s="100"/>
      <c r="S40" s="100"/>
      <c r="T40" s="100"/>
      <c r="U40" s="100"/>
      <c r="V40" s="100"/>
      <c r="W40" s="100"/>
    </row>
    <row r="41" spans="1:23" x14ac:dyDescent="0.25">
      <c r="A41" s="104" t="s">
        <v>72</v>
      </c>
      <c r="B41" s="104"/>
      <c r="C41" s="104"/>
      <c r="D41" s="107"/>
      <c r="E41" s="100"/>
      <c r="F41" s="100"/>
      <c r="G41" s="100"/>
      <c r="H41" s="100"/>
      <c r="I41" s="100"/>
      <c r="J41" s="100"/>
      <c r="K41" s="100"/>
      <c r="L41" s="100"/>
      <c r="M41" s="100"/>
      <c r="N41" s="111"/>
      <c r="O41" s="100"/>
      <c r="P41" s="100"/>
      <c r="Q41" s="100"/>
      <c r="R41" s="100"/>
      <c r="S41" s="100"/>
      <c r="T41" s="100"/>
      <c r="U41" s="100"/>
      <c r="V41" s="100"/>
      <c r="W41" s="100"/>
    </row>
  </sheetData>
  <mergeCells count="18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12:X12"/>
    <mergeCell ref="A17:X17"/>
    <mergeCell ref="N4:P4"/>
    <mergeCell ref="Q4:S4"/>
    <mergeCell ref="T4:V4"/>
    <mergeCell ref="W4:W5"/>
    <mergeCell ref="X4:X5"/>
    <mergeCell ref="A6:W6"/>
  </mergeCells>
  <pageMargins left="0.7" right="0.7" top="0.75" bottom="0.75" header="0.3" footer="0.3"/>
  <pageSetup paperSize="9" scale="83" orientation="landscape" verticalDpi="300" r:id="rId1"/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A16" zoomScaleNormal="100" workbookViewId="0">
      <selection activeCell="A46" sqref="A46:X47"/>
    </sheetView>
  </sheetViews>
  <sheetFormatPr defaultColWidth="8.85546875" defaultRowHeight="15" x14ac:dyDescent="0.25"/>
  <cols>
    <col min="1" max="1" width="20.140625" style="43" customWidth="1"/>
    <col min="2" max="2" width="38.85546875" style="43" bestFit="1" customWidth="1"/>
    <col min="3" max="3" width="15.28515625" style="151" bestFit="1" customWidth="1"/>
    <col min="4" max="4" width="6.42578125" style="151" customWidth="1"/>
    <col min="5" max="22" width="4.42578125" style="43" customWidth="1"/>
    <col min="23" max="23" width="5" style="43" bestFit="1" customWidth="1"/>
    <col min="24" max="24" width="4" style="43" bestFit="1" customWidth="1"/>
    <col min="25" max="16384" width="8.85546875" style="43"/>
  </cols>
  <sheetData>
    <row r="1" spans="1:35" ht="15" customHeight="1" thickBot="1" x14ac:dyDescent="0.3">
      <c r="A1" s="406" t="s">
        <v>137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1:35" ht="15.75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5" ht="15.75" thickBot="1" x14ac:dyDescent="0.3">
      <c r="A3" s="409" t="s">
        <v>58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ht="14.45" customHeight="1" x14ac:dyDescent="0.25">
      <c r="A4" s="412" t="s">
        <v>2</v>
      </c>
      <c r="B4" s="414" t="s">
        <v>3</v>
      </c>
      <c r="C4" s="416" t="s">
        <v>4</v>
      </c>
      <c r="D4" s="418" t="s">
        <v>5</v>
      </c>
      <c r="E4" s="420" t="s">
        <v>6</v>
      </c>
      <c r="F4" s="421"/>
      <c r="G4" s="422"/>
      <c r="H4" s="423" t="s">
        <v>7</v>
      </c>
      <c r="I4" s="424"/>
      <c r="J4" s="425"/>
      <c r="K4" s="423" t="s">
        <v>8</v>
      </c>
      <c r="L4" s="424"/>
      <c r="M4" s="425"/>
      <c r="N4" s="423" t="s">
        <v>9</v>
      </c>
      <c r="O4" s="424"/>
      <c r="P4" s="425"/>
      <c r="Q4" s="423" t="s">
        <v>10</v>
      </c>
      <c r="R4" s="424"/>
      <c r="S4" s="425"/>
      <c r="T4" s="423" t="s">
        <v>11</v>
      </c>
      <c r="U4" s="424"/>
      <c r="V4" s="425"/>
      <c r="W4" s="432" t="s">
        <v>12</v>
      </c>
      <c r="X4" s="432" t="s">
        <v>13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ht="15.75" thickBot="1" x14ac:dyDescent="0.3">
      <c r="A5" s="413"/>
      <c r="B5" s="415"/>
      <c r="C5" s="417"/>
      <c r="D5" s="419"/>
      <c r="E5" s="93" t="s">
        <v>12</v>
      </c>
      <c r="F5" s="94"/>
      <c r="G5" s="95" t="s">
        <v>13</v>
      </c>
      <c r="H5" s="93" t="s">
        <v>12</v>
      </c>
      <c r="I5" s="94"/>
      <c r="J5" s="95" t="s">
        <v>13</v>
      </c>
      <c r="K5" s="93" t="s">
        <v>12</v>
      </c>
      <c r="L5" s="94"/>
      <c r="M5" s="95" t="s">
        <v>13</v>
      </c>
      <c r="N5" s="93" t="s">
        <v>12</v>
      </c>
      <c r="O5" s="94"/>
      <c r="P5" s="95" t="s">
        <v>13</v>
      </c>
      <c r="Q5" s="93" t="s">
        <v>12</v>
      </c>
      <c r="R5" s="94"/>
      <c r="S5" s="95" t="s">
        <v>13</v>
      </c>
      <c r="T5" s="93" t="s">
        <v>12</v>
      </c>
      <c r="U5" s="94"/>
      <c r="V5" s="95" t="s">
        <v>13</v>
      </c>
      <c r="W5" s="433"/>
      <c r="X5" s="433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ht="15.75" thickBot="1" x14ac:dyDescent="0.3">
      <c r="A6" s="426" t="s">
        <v>97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x14ac:dyDescent="0.25">
      <c r="A7" s="40" t="s">
        <v>14</v>
      </c>
      <c r="B7" s="1" t="s">
        <v>59</v>
      </c>
      <c r="C7" s="2" t="s">
        <v>15</v>
      </c>
      <c r="D7" s="2" t="s">
        <v>16</v>
      </c>
      <c r="E7" s="3">
        <v>2</v>
      </c>
      <c r="F7" s="4" t="s">
        <v>17</v>
      </c>
      <c r="G7" s="47">
        <v>3</v>
      </c>
      <c r="H7" s="3">
        <v>2</v>
      </c>
      <c r="I7" s="4" t="s">
        <v>17</v>
      </c>
      <c r="J7" s="47">
        <v>3</v>
      </c>
      <c r="K7" s="3">
        <v>2</v>
      </c>
      <c r="L7" s="4" t="s">
        <v>17</v>
      </c>
      <c r="M7" s="47">
        <v>3</v>
      </c>
      <c r="N7" s="3">
        <v>2</v>
      </c>
      <c r="O7" s="4" t="s">
        <v>17</v>
      </c>
      <c r="P7" s="48">
        <v>3</v>
      </c>
      <c r="Q7" s="3">
        <v>2</v>
      </c>
      <c r="R7" s="4" t="s">
        <v>17</v>
      </c>
      <c r="S7" s="47">
        <v>3</v>
      </c>
      <c r="T7" s="3">
        <v>2</v>
      </c>
      <c r="U7" s="4" t="s">
        <v>17</v>
      </c>
      <c r="V7" s="48">
        <v>3</v>
      </c>
      <c r="W7" s="339">
        <f t="shared" ref="W7:W16" si="0">15*(E7+H7+K7+N7+Q7+T7)</f>
        <v>180</v>
      </c>
      <c r="X7" s="340">
        <f>G7+J7+M7+P7+S7+V7</f>
        <v>18</v>
      </c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x14ac:dyDescent="0.25">
      <c r="A8" s="141" t="s">
        <v>18</v>
      </c>
      <c r="B8" s="6" t="s">
        <v>19</v>
      </c>
      <c r="C8" s="7" t="s">
        <v>15</v>
      </c>
      <c r="D8" s="7" t="s">
        <v>20</v>
      </c>
      <c r="E8" s="8">
        <v>1</v>
      </c>
      <c r="F8" s="9" t="s">
        <v>21</v>
      </c>
      <c r="G8" s="49">
        <v>1</v>
      </c>
      <c r="H8" s="8">
        <v>1</v>
      </c>
      <c r="I8" s="9" t="s">
        <v>17</v>
      </c>
      <c r="J8" s="49">
        <v>1</v>
      </c>
      <c r="K8" s="8"/>
      <c r="L8" s="9"/>
      <c r="M8" s="49"/>
      <c r="N8" s="8"/>
      <c r="O8" s="9"/>
      <c r="P8" s="50"/>
      <c r="Q8" s="8"/>
      <c r="R8" s="9"/>
      <c r="S8" s="49"/>
      <c r="T8" s="8"/>
      <c r="U8" s="9"/>
      <c r="V8" s="50"/>
      <c r="W8" s="168">
        <f t="shared" si="0"/>
        <v>30</v>
      </c>
      <c r="X8" s="341">
        <f t="shared" ref="X8:X14" si="1">G8+J8+M8+P8+S8+V8</f>
        <v>2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1:35" x14ac:dyDescent="0.25">
      <c r="A9" s="141" t="s">
        <v>22</v>
      </c>
      <c r="B9" s="6" t="s">
        <v>23</v>
      </c>
      <c r="C9" s="7" t="s">
        <v>15</v>
      </c>
      <c r="D9" s="7" t="s">
        <v>20</v>
      </c>
      <c r="E9" s="8">
        <v>2</v>
      </c>
      <c r="F9" s="9" t="s">
        <v>21</v>
      </c>
      <c r="G9" s="49">
        <v>2</v>
      </c>
      <c r="H9" s="8">
        <v>2</v>
      </c>
      <c r="I9" s="9" t="s">
        <v>17</v>
      </c>
      <c r="J9" s="49">
        <v>2</v>
      </c>
      <c r="K9" s="8">
        <v>1</v>
      </c>
      <c r="L9" s="9" t="s">
        <v>21</v>
      </c>
      <c r="M9" s="49">
        <v>1</v>
      </c>
      <c r="N9" s="8">
        <v>1</v>
      </c>
      <c r="O9" s="9" t="s">
        <v>17</v>
      </c>
      <c r="P9" s="50">
        <v>1</v>
      </c>
      <c r="Q9" s="8">
        <v>1</v>
      </c>
      <c r="R9" s="9" t="s">
        <v>21</v>
      </c>
      <c r="S9" s="50">
        <v>1</v>
      </c>
      <c r="T9" s="8"/>
      <c r="U9" s="9"/>
      <c r="V9" s="50"/>
      <c r="W9" s="168">
        <f t="shared" si="0"/>
        <v>105</v>
      </c>
      <c r="X9" s="341">
        <f t="shared" si="1"/>
        <v>7</v>
      </c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1:35" x14ac:dyDescent="0.25">
      <c r="A10" s="141" t="s">
        <v>238</v>
      </c>
      <c r="B10" s="6" t="s">
        <v>24</v>
      </c>
      <c r="C10" s="7" t="s">
        <v>15</v>
      </c>
      <c r="D10" s="7" t="s">
        <v>20</v>
      </c>
      <c r="E10" s="8">
        <v>2</v>
      </c>
      <c r="F10" s="9" t="s">
        <v>21</v>
      </c>
      <c r="G10" s="49">
        <v>3</v>
      </c>
      <c r="H10" s="8">
        <v>2</v>
      </c>
      <c r="I10" s="9" t="s">
        <v>17</v>
      </c>
      <c r="J10" s="49">
        <v>3</v>
      </c>
      <c r="K10" s="8">
        <v>1</v>
      </c>
      <c r="L10" s="9" t="s">
        <v>21</v>
      </c>
      <c r="M10" s="49">
        <v>2</v>
      </c>
      <c r="N10" s="8">
        <v>1</v>
      </c>
      <c r="O10" s="9" t="s">
        <v>17</v>
      </c>
      <c r="P10" s="50">
        <v>2</v>
      </c>
      <c r="Q10" s="8">
        <v>1</v>
      </c>
      <c r="R10" s="9" t="s">
        <v>21</v>
      </c>
      <c r="S10" s="50">
        <v>2</v>
      </c>
      <c r="T10" s="8"/>
      <c r="U10" s="9"/>
      <c r="V10" s="50"/>
      <c r="W10" s="168">
        <f t="shared" si="0"/>
        <v>105</v>
      </c>
      <c r="X10" s="341">
        <f t="shared" si="1"/>
        <v>12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1:35" ht="15.75" thickBot="1" x14ac:dyDescent="0.3">
      <c r="A11" s="41" t="s">
        <v>25</v>
      </c>
      <c r="B11" s="42" t="s">
        <v>26</v>
      </c>
      <c r="C11" s="14" t="s">
        <v>15</v>
      </c>
      <c r="D11" s="14" t="s">
        <v>16</v>
      </c>
      <c r="E11" s="15"/>
      <c r="F11" s="16"/>
      <c r="G11" s="51"/>
      <c r="H11" s="15"/>
      <c r="I11" s="16"/>
      <c r="J11" s="51"/>
      <c r="K11" s="15"/>
      <c r="L11" s="16"/>
      <c r="M11" s="51"/>
      <c r="N11" s="15"/>
      <c r="O11" s="16"/>
      <c r="P11" s="52"/>
      <c r="Q11" s="15">
        <v>1</v>
      </c>
      <c r="R11" s="16" t="s">
        <v>21</v>
      </c>
      <c r="S11" s="52">
        <v>1</v>
      </c>
      <c r="T11" s="15">
        <v>2</v>
      </c>
      <c r="U11" s="16" t="s">
        <v>17</v>
      </c>
      <c r="V11" s="52">
        <v>2</v>
      </c>
      <c r="W11" s="185">
        <f t="shared" si="0"/>
        <v>45</v>
      </c>
      <c r="X11" s="342">
        <f t="shared" si="1"/>
        <v>3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</row>
    <row r="12" spans="1:35" ht="15" customHeight="1" thickBot="1" x14ac:dyDescent="0.3">
      <c r="A12" s="429" t="s">
        <v>56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1:35" x14ac:dyDescent="0.25">
      <c r="A13" s="53" t="s">
        <v>27</v>
      </c>
      <c r="B13" s="19" t="s">
        <v>28</v>
      </c>
      <c r="C13" s="19"/>
      <c r="D13" s="17" t="s">
        <v>16</v>
      </c>
      <c r="E13" s="20"/>
      <c r="F13" s="21"/>
      <c r="G13" s="54"/>
      <c r="H13" s="20"/>
      <c r="I13" s="21"/>
      <c r="J13" s="54"/>
      <c r="K13" s="20"/>
      <c r="L13" s="21"/>
      <c r="M13" s="55"/>
      <c r="N13" s="20">
        <v>2</v>
      </c>
      <c r="O13" s="21" t="s">
        <v>17</v>
      </c>
      <c r="P13" s="55">
        <v>2</v>
      </c>
      <c r="Q13" s="20"/>
      <c r="R13" s="21"/>
      <c r="S13" s="54"/>
      <c r="T13" s="20"/>
      <c r="U13" s="21"/>
      <c r="V13" s="55"/>
      <c r="W13" s="343">
        <f t="shared" si="0"/>
        <v>30</v>
      </c>
      <c r="X13" s="341">
        <f t="shared" si="1"/>
        <v>2</v>
      </c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</row>
    <row r="14" spans="1:35" x14ac:dyDescent="0.25">
      <c r="A14" s="56" t="s">
        <v>29</v>
      </c>
      <c r="B14" s="10" t="s">
        <v>30</v>
      </c>
      <c r="C14" s="7" t="s">
        <v>15</v>
      </c>
      <c r="D14" s="11" t="s">
        <v>16</v>
      </c>
      <c r="E14" s="12"/>
      <c r="F14" s="13"/>
      <c r="G14" s="57"/>
      <c r="H14" s="12"/>
      <c r="I14" s="13"/>
      <c r="J14" s="57"/>
      <c r="K14" s="12">
        <v>2</v>
      </c>
      <c r="L14" s="13" t="s">
        <v>17</v>
      </c>
      <c r="M14" s="58">
        <v>1</v>
      </c>
      <c r="N14" s="12">
        <v>2</v>
      </c>
      <c r="O14" s="13" t="s">
        <v>17</v>
      </c>
      <c r="P14" s="58">
        <v>1</v>
      </c>
      <c r="Q14" s="12"/>
      <c r="R14" s="13"/>
      <c r="S14" s="57"/>
      <c r="T14" s="12"/>
      <c r="U14" s="13"/>
      <c r="V14" s="58"/>
      <c r="W14" s="168">
        <f t="shared" si="0"/>
        <v>60</v>
      </c>
      <c r="X14" s="341">
        <f t="shared" si="1"/>
        <v>2</v>
      </c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</row>
    <row r="15" spans="1:35" x14ac:dyDescent="0.25">
      <c r="A15" s="56" t="s">
        <v>31</v>
      </c>
      <c r="B15" s="74" t="s">
        <v>32</v>
      </c>
      <c r="C15" s="11" t="str">
        <f>$C$11</f>
        <v>♫</v>
      </c>
      <c r="D15" s="11" t="s">
        <v>16</v>
      </c>
      <c r="E15" s="12"/>
      <c r="F15" s="13"/>
      <c r="G15" s="57"/>
      <c r="H15" s="12"/>
      <c r="I15" s="13"/>
      <c r="J15" s="57"/>
      <c r="K15" s="12"/>
      <c r="L15" s="13"/>
      <c r="M15" s="57"/>
      <c r="N15" s="12"/>
      <c r="O15" s="13"/>
      <c r="P15" s="58"/>
      <c r="Q15" s="12">
        <v>2</v>
      </c>
      <c r="R15" s="13" t="s">
        <v>17</v>
      </c>
      <c r="S15" s="57">
        <v>1</v>
      </c>
      <c r="T15" s="12">
        <v>2</v>
      </c>
      <c r="U15" s="13" t="s">
        <v>17</v>
      </c>
      <c r="V15" s="58">
        <v>1</v>
      </c>
      <c r="W15" s="344">
        <f t="shared" si="0"/>
        <v>60</v>
      </c>
      <c r="X15" s="345">
        <v>2</v>
      </c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ht="29.45" customHeight="1" thickBot="1" x14ac:dyDescent="0.3">
      <c r="A16" s="25" t="s">
        <v>237</v>
      </c>
      <c r="B16" s="26" t="s">
        <v>99</v>
      </c>
      <c r="C16" s="11" t="s">
        <v>15</v>
      </c>
      <c r="D16" s="11" t="s">
        <v>20</v>
      </c>
      <c r="E16" s="12"/>
      <c r="F16" s="13"/>
      <c r="G16" s="90"/>
      <c r="H16" s="12"/>
      <c r="I16" s="13"/>
      <c r="J16" s="90"/>
      <c r="K16" s="12"/>
      <c r="L16" s="13"/>
      <c r="M16" s="90"/>
      <c r="N16" s="11"/>
      <c r="O16" s="85"/>
      <c r="P16" s="91"/>
      <c r="Q16" s="11">
        <v>4</v>
      </c>
      <c r="R16" s="85" t="s">
        <v>20</v>
      </c>
      <c r="S16" s="90">
        <v>2</v>
      </c>
      <c r="T16" s="28">
        <v>4</v>
      </c>
      <c r="U16" s="85" t="s">
        <v>20</v>
      </c>
      <c r="V16" s="90">
        <v>2</v>
      </c>
      <c r="W16" s="168">
        <f t="shared" si="0"/>
        <v>120</v>
      </c>
      <c r="X16" s="346">
        <f t="shared" ref="X16" si="2">G16+J16+M16+P16+S16+V16</f>
        <v>4</v>
      </c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</row>
    <row r="17" spans="1:35" ht="15" customHeight="1" thickBot="1" x14ac:dyDescent="0.3">
      <c r="A17" s="429" t="s">
        <v>57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x14ac:dyDescent="0.25">
      <c r="A18" s="197" t="s">
        <v>129</v>
      </c>
      <c r="B18" s="19" t="s">
        <v>130</v>
      </c>
      <c r="C18" s="17" t="s">
        <v>15</v>
      </c>
      <c r="D18" s="18" t="s">
        <v>20</v>
      </c>
      <c r="E18" s="20">
        <v>2</v>
      </c>
      <c r="F18" s="21" t="s">
        <v>17</v>
      </c>
      <c r="G18" s="59">
        <v>7</v>
      </c>
      <c r="H18" s="3">
        <v>2</v>
      </c>
      <c r="I18" s="4" t="s">
        <v>17</v>
      </c>
      <c r="J18" s="157">
        <v>7</v>
      </c>
      <c r="K18" s="3">
        <v>2</v>
      </c>
      <c r="L18" s="4" t="s">
        <v>17</v>
      </c>
      <c r="M18" s="157">
        <v>7</v>
      </c>
      <c r="N18" s="3">
        <v>2</v>
      </c>
      <c r="O18" s="4" t="s">
        <v>17</v>
      </c>
      <c r="P18" s="157">
        <v>7</v>
      </c>
      <c r="Q18" s="3">
        <v>2</v>
      </c>
      <c r="R18" s="4" t="s">
        <v>17</v>
      </c>
      <c r="S18" s="157">
        <v>7</v>
      </c>
      <c r="T18" s="3">
        <v>2</v>
      </c>
      <c r="U18" s="4" t="s">
        <v>21</v>
      </c>
      <c r="V18" s="157">
        <v>7</v>
      </c>
      <c r="W18" s="168">
        <v>180</v>
      </c>
      <c r="X18" s="341">
        <f t="shared" ref="X18" si="3">SUM(G18+J18+M18+P18+S18+V18)</f>
        <v>42</v>
      </c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x14ac:dyDescent="0.25">
      <c r="A19" s="496" t="s">
        <v>224</v>
      </c>
      <c r="B19" s="6" t="s">
        <v>103</v>
      </c>
      <c r="C19" s="17" t="s">
        <v>15</v>
      </c>
      <c r="D19" s="7" t="s">
        <v>16</v>
      </c>
      <c r="E19" s="20">
        <v>1</v>
      </c>
      <c r="F19" s="21" t="s">
        <v>17</v>
      </c>
      <c r="G19" s="49">
        <v>1</v>
      </c>
      <c r="H19" s="20">
        <v>1</v>
      </c>
      <c r="I19" s="21" t="s">
        <v>17</v>
      </c>
      <c r="J19" s="49">
        <v>1</v>
      </c>
      <c r="K19" s="20"/>
      <c r="L19" s="21"/>
      <c r="M19" s="49"/>
      <c r="N19" s="20"/>
      <c r="O19" s="21"/>
      <c r="P19" s="49"/>
      <c r="Q19" s="20"/>
      <c r="R19" s="21"/>
      <c r="S19" s="49"/>
      <c r="T19" s="20"/>
      <c r="U19" s="21"/>
      <c r="V19" s="49"/>
      <c r="W19" s="168">
        <f t="shared" ref="W19:W20" si="4">15*(E19+H19+K19+N19+Q19+T19)</f>
        <v>30</v>
      </c>
      <c r="X19" s="367">
        <f t="shared" ref="X19:X20" si="5">G19+J19+M19+P19+S19+V19</f>
        <v>2</v>
      </c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</row>
    <row r="20" spans="1:35" x14ac:dyDescent="0.25">
      <c r="A20" s="22" t="s">
        <v>225</v>
      </c>
      <c r="B20" s="6" t="s">
        <v>36</v>
      </c>
      <c r="C20" s="17" t="s">
        <v>15</v>
      </c>
      <c r="D20" s="7" t="s">
        <v>16</v>
      </c>
      <c r="E20" s="20"/>
      <c r="F20" s="21"/>
      <c r="G20" s="49"/>
      <c r="H20" s="20"/>
      <c r="I20" s="21"/>
      <c r="J20" s="49"/>
      <c r="K20" s="20">
        <v>1</v>
      </c>
      <c r="L20" s="21" t="s">
        <v>17</v>
      </c>
      <c r="M20" s="49">
        <v>1</v>
      </c>
      <c r="N20" s="20">
        <v>1</v>
      </c>
      <c r="O20" s="21" t="s">
        <v>17</v>
      </c>
      <c r="P20" s="49">
        <v>1</v>
      </c>
      <c r="Q20" s="20">
        <v>1</v>
      </c>
      <c r="R20" s="21" t="s">
        <v>17</v>
      </c>
      <c r="S20" s="49">
        <v>1</v>
      </c>
      <c r="T20" s="20">
        <v>1</v>
      </c>
      <c r="U20" s="21" t="s">
        <v>17</v>
      </c>
      <c r="V20" s="49">
        <v>1</v>
      </c>
      <c r="W20" s="168">
        <f t="shared" si="4"/>
        <v>60</v>
      </c>
      <c r="X20" s="367">
        <f t="shared" si="5"/>
        <v>4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</row>
    <row r="21" spans="1:35" x14ac:dyDescent="0.25">
      <c r="A21" s="22" t="s">
        <v>105</v>
      </c>
      <c r="B21" s="6" t="s">
        <v>106</v>
      </c>
      <c r="C21" s="19"/>
      <c r="D21" s="7" t="s">
        <v>20</v>
      </c>
      <c r="E21" s="20">
        <v>1</v>
      </c>
      <c r="F21" s="21" t="s">
        <v>21</v>
      </c>
      <c r="G21" s="60">
        <v>1</v>
      </c>
      <c r="H21" s="20">
        <v>1</v>
      </c>
      <c r="I21" s="21" t="s">
        <v>21</v>
      </c>
      <c r="J21" s="60">
        <v>1</v>
      </c>
      <c r="K21" s="20">
        <v>1</v>
      </c>
      <c r="L21" s="21" t="s">
        <v>21</v>
      </c>
      <c r="M21" s="60">
        <v>1</v>
      </c>
      <c r="N21" s="20">
        <v>1</v>
      </c>
      <c r="O21" s="21" t="s">
        <v>21</v>
      </c>
      <c r="P21" s="60">
        <v>1</v>
      </c>
      <c r="Q21" s="20">
        <v>1</v>
      </c>
      <c r="R21" s="21" t="s">
        <v>21</v>
      </c>
      <c r="S21" s="60">
        <v>1</v>
      </c>
      <c r="T21" s="20">
        <v>1</v>
      </c>
      <c r="U21" s="21" t="s">
        <v>21</v>
      </c>
      <c r="V21" s="60">
        <v>1</v>
      </c>
      <c r="W21" s="368">
        <v>90</v>
      </c>
      <c r="X21" s="369">
        <f>SUM(G21+J21+M21+P21+S21+V21)</f>
        <v>6</v>
      </c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</row>
    <row r="22" spans="1:35" x14ac:dyDescent="0.25">
      <c r="A22" s="22" t="s">
        <v>131</v>
      </c>
      <c r="B22" s="6" t="s">
        <v>95</v>
      </c>
      <c r="C22" s="19"/>
      <c r="D22" s="7" t="s">
        <v>20</v>
      </c>
      <c r="E22" s="20"/>
      <c r="F22" s="21"/>
      <c r="G22" s="49"/>
      <c r="H22" s="20"/>
      <c r="I22" s="21"/>
      <c r="J22" s="49"/>
      <c r="K22" s="20"/>
      <c r="L22" s="21"/>
      <c r="M22" s="49"/>
      <c r="N22" s="20"/>
      <c r="O22" s="21"/>
      <c r="P22" s="50"/>
      <c r="Q22" s="20"/>
      <c r="R22" s="21"/>
      <c r="S22" s="49"/>
      <c r="T22" s="20"/>
      <c r="U22" s="21"/>
      <c r="V22" s="49">
        <v>2</v>
      </c>
      <c r="W22" s="171"/>
      <c r="X22" s="369">
        <f>SUM(G22+J22+M22+P22+S22+V22)</f>
        <v>2</v>
      </c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1:35" ht="15" customHeight="1" x14ac:dyDescent="0.25">
      <c r="A23" s="22" t="s">
        <v>132</v>
      </c>
      <c r="B23" s="6" t="s">
        <v>115</v>
      </c>
      <c r="C23" s="6"/>
      <c r="D23" s="7" t="s">
        <v>20</v>
      </c>
      <c r="E23" s="155"/>
      <c r="F23" s="156"/>
      <c r="G23" s="60"/>
      <c r="H23" s="155"/>
      <c r="I23" s="156"/>
      <c r="J23" s="60"/>
      <c r="K23" s="8">
        <v>4</v>
      </c>
      <c r="L23" s="9" t="s">
        <v>21</v>
      </c>
      <c r="M23" s="60">
        <v>4</v>
      </c>
      <c r="N23" s="8">
        <v>4</v>
      </c>
      <c r="O23" s="9" t="s">
        <v>21</v>
      </c>
      <c r="P23" s="60">
        <v>4</v>
      </c>
      <c r="Q23" s="8">
        <v>4</v>
      </c>
      <c r="R23" s="9" t="s">
        <v>21</v>
      </c>
      <c r="S23" s="60">
        <v>4</v>
      </c>
      <c r="T23" s="8">
        <v>4</v>
      </c>
      <c r="U23" s="9" t="s">
        <v>21</v>
      </c>
      <c r="V23" s="60">
        <v>4</v>
      </c>
      <c r="W23" s="368">
        <f>15*(E23+H23+K23+N23+Q23+T23)</f>
        <v>240</v>
      </c>
      <c r="X23" s="369">
        <f>M23+P23+S23+V23</f>
        <v>16</v>
      </c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</row>
    <row r="24" spans="1:35" ht="15" customHeight="1" x14ac:dyDescent="0.25">
      <c r="A24" s="22" t="s">
        <v>81</v>
      </c>
      <c r="B24" s="6" t="s">
        <v>108</v>
      </c>
      <c r="C24" s="6"/>
      <c r="D24" s="7" t="s">
        <v>20</v>
      </c>
      <c r="E24" s="8">
        <v>1</v>
      </c>
      <c r="F24" s="9" t="s">
        <v>21</v>
      </c>
      <c r="G24" s="60">
        <v>3</v>
      </c>
      <c r="H24" s="8">
        <v>1</v>
      </c>
      <c r="I24" s="9" t="s">
        <v>21</v>
      </c>
      <c r="J24" s="60">
        <v>3</v>
      </c>
      <c r="K24" s="8">
        <v>1</v>
      </c>
      <c r="L24" s="9" t="s">
        <v>21</v>
      </c>
      <c r="M24" s="60">
        <v>3</v>
      </c>
      <c r="N24" s="8">
        <v>1</v>
      </c>
      <c r="O24" s="9" t="s">
        <v>21</v>
      </c>
      <c r="P24" s="60">
        <v>3</v>
      </c>
      <c r="Q24" s="8">
        <v>1</v>
      </c>
      <c r="R24" s="9" t="s">
        <v>21</v>
      </c>
      <c r="S24" s="60">
        <v>3</v>
      </c>
      <c r="T24" s="8">
        <v>1</v>
      </c>
      <c r="U24" s="9" t="s">
        <v>21</v>
      </c>
      <c r="V24" s="60">
        <v>3</v>
      </c>
      <c r="W24" s="368">
        <f t="shared" ref="W24:W26" si="6">15*(E24+H24+K24+N24+Q24+T24)</f>
        <v>90</v>
      </c>
      <c r="X24" s="369">
        <f>G24+J24+M24+P24+S24+V24</f>
        <v>18</v>
      </c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</row>
    <row r="25" spans="1:35" x14ac:dyDescent="0.25">
      <c r="A25" s="22" t="s">
        <v>109</v>
      </c>
      <c r="B25" s="6" t="s">
        <v>110</v>
      </c>
      <c r="C25" s="6"/>
      <c r="D25" s="7" t="s">
        <v>20</v>
      </c>
      <c r="E25" s="8">
        <v>2</v>
      </c>
      <c r="F25" s="9" t="s">
        <v>21</v>
      </c>
      <c r="G25" s="60">
        <v>2</v>
      </c>
      <c r="H25" s="8">
        <v>2</v>
      </c>
      <c r="I25" s="9" t="s">
        <v>21</v>
      </c>
      <c r="J25" s="60">
        <v>2</v>
      </c>
      <c r="K25" s="8">
        <v>2</v>
      </c>
      <c r="L25" s="9" t="s">
        <v>21</v>
      </c>
      <c r="M25" s="60">
        <v>2</v>
      </c>
      <c r="N25" s="8">
        <v>2</v>
      </c>
      <c r="O25" s="9" t="s">
        <v>21</v>
      </c>
      <c r="P25" s="60">
        <v>2</v>
      </c>
      <c r="Q25" s="8">
        <v>2</v>
      </c>
      <c r="R25" s="9" t="s">
        <v>21</v>
      </c>
      <c r="S25" s="60">
        <v>2</v>
      </c>
      <c r="T25" s="8">
        <v>2</v>
      </c>
      <c r="U25" s="9" t="s">
        <v>21</v>
      </c>
      <c r="V25" s="60">
        <v>2</v>
      </c>
      <c r="W25" s="368">
        <f t="shared" si="6"/>
        <v>180</v>
      </c>
      <c r="X25" s="369">
        <f>G25+J25+M25+P25+S25+V25</f>
        <v>12</v>
      </c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</row>
    <row r="26" spans="1:35" x14ac:dyDescent="0.25">
      <c r="A26" s="22" t="s">
        <v>139</v>
      </c>
      <c r="B26" s="6" t="s">
        <v>135</v>
      </c>
      <c r="C26" s="6"/>
      <c r="D26" s="7" t="s">
        <v>20</v>
      </c>
      <c r="E26" s="8">
        <v>2</v>
      </c>
      <c r="F26" s="9" t="s">
        <v>21</v>
      </c>
      <c r="G26" s="60">
        <v>1</v>
      </c>
      <c r="H26" s="8">
        <v>2</v>
      </c>
      <c r="I26" s="9" t="s">
        <v>21</v>
      </c>
      <c r="J26" s="60">
        <v>1</v>
      </c>
      <c r="K26" s="8">
        <v>2</v>
      </c>
      <c r="L26" s="9" t="s">
        <v>21</v>
      </c>
      <c r="M26" s="60">
        <v>1</v>
      </c>
      <c r="N26" s="8">
        <v>2</v>
      </c>
      <c r="O26" s="9" t="s">
        <v>21</v>
      </c>
      <c r="P26" s="60">
        <v>1</v>
      </c>
      <c r="Q26" s="8">
        <v>2</v>
      </c>
      <c r="R26" s="9" t="s">
        <v>21</v>
      </c>
      <c r="S26" s="60">
        <v>1</v>
      </c>
      <c r="T26" s="8">
        <v>2</v>
      </c>
      <c r="U26" s="9" t="s">
        <v>21</v>
      </c>
      <c r="V26" s="60">
        <v>1</v>
      </c>
      <c r="W26" s="368">
        <f t="shared" si="6"/>
        <v>180</v>
      </c>
      <c r="X26" s="369">
        <f>G26+J26+M26+P26+S26+V26</f>
        <v>6</v>
      </c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5" x14ac:dyDescent="0.25">
      <c r="A27" s="22" t="s">
        <v>111</v>
      </c>
      <c r="B27" s="6" t="s">
        <v>112</v>
      </c>
      <c r="C27" s="6"/>
      <c r="D27" s="7" t="s">
        <v>20</v>
      </c>
      <c r="E27" s="131">
        <v>1</v>
      </c>
      <c r="F27" s="297" t="s">
        <v>21</v>
      </c>
      <c r="G27" s="305">
        <v>1</v>
      </c>
      <c r="H27" s="131">
        <v>1</v>
      </c>
      <c r="I27" s="297" t="s">
        <v>21</v>
      </c>
      <c r="J27" s="305">
        <v>1</v>
      </c>
      <c r="K27" s="7"/>
      <c r="L27" s="82"/>
      <c r="M27" s="60"/>
      <c r="N27" s="7"/>
      <c r="O27" s="82"/>
      <c r="P27" s="60"/>
      <c r="Q27" s="7"/>
      <c r="R27" s="82"/>
      <c r="S27" s="60"/>
      <c r="T27" s="7"/>
      <c r="U27" s="82"/>
      <c r="V27" s="60"/>
      <c r="W27" s="368">
        <f>15*(E27+H27+K27+N27+Q27+T27)</f>
        <v>30</v>
      </c>
      <c r="X27" s="369">
        <f>G27+J27+M27+P27+S27+V27</f>
        <v>2</v>
      </c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</row>
    <row r="28" spans="1:35" x14ac:dyDescent="0.25">
      <c r="A28" s="25" t="s">
        <v>53</v>
      </c>
      <c r="B28" s="6" t="s">
        <v>54</v>
      </c>
      <c r="C28" s="217"/>
      <c r="D28" s="83" t="s">
        <v>20</v>
      </c>
      <c r="E28" s="274">
        <v>2</v>
      </c>
      <c r="F28" s="234" t="s">
        <v>94</v>
      </c>
      <c r="G28" s="117"/>
      <c r="H28" s="235">
        <v>2</v>
      </c>
      <c r="I28" s="234" t="s">
        <v>94</v>
      </c>
      <c r="J28" s="236"/>
      <c r="K28" s="8"/>
      <c r="L28" s="9"/>
      <c r="M28" s="49"/>
      <c r="N28" s="88"/>
      <c r="O28" s="82"/>
      <c r="P28" s="50"/>
      <c r="Q28" s="61"/>
      <c r="R28" s="82"/>
      <c r="S28" s="49"/>
      <c r="T28" s="88"/>
      <c r="U28" s="82"/>
      <c r="V28" s="50"/>
      <c r="W28" s="168">
        <f t="shared" ref="W28:W29" si="7">15*(E28+H28+K28+N28+Q28+T28)</f>
        <v>60</v>
      </c>
      <c r="X28" s="346">
        <f>G28+J28+M28+P28+S28+V28</f>
        <v>0</v>
      </c>
    </row>
    <row r="29" spans="1:35" ht="15.75" thickBot="1" x14ac:dyDescent="0.3">
      <c r="A29" s="198"/>
      <c r="B29" s="42" t="s">
        <v>52</v>
      </c>
      <c r="C29" s="96"/>
      <c r="D29" s="33"/>
      <c r="E29" s="15"/>
      <c r="F29" s="16"/>
      <c r="G29" s="51">
        <v>4</v>
      </c>
      <c r="H29" s="184"/>
      <c r="I29" s="16"/>
      <c r="J29" s="52">
        <v>4</v>
      </c>
      <c r="K29" s="15"/>
      <c r="L29" s="16"/>
      <c r="M29" s="51">
        <v>3</v>
      </c>
      <c r="N29" s="34"/>
      <c r="O29" s="35"/>
      <c r="P29" s="52">
        <v>1</v>
      </c>
      <c r="Q29" s="36"/>
      <c r="R29" s="35"/>
      <c r="S29" s="51"/>
      <c r="T29" s="34"/>
      <c r="U29" s="35"/>
      <c r="V29" s="52"/>
      <c r="W29" s="185">
        <f t="shared" si="7"/>
        <v>0</v>
      </c>
      <c r="X29" s="377">
        <f>SUM(G29+J29+M29+P29+S29+V29)</f>
        <v>12</v>
      </c>
    </row>
    <row r="30" spans="1:35" x14ac:dyDescent="0.25">
      <c r="A30" s="181" t="s">
        <v>48</v>
      </c>
      <c r="B30" s="62" t="s">
        <v>49</v>
      </c>
      <c r="C30" s="18"/>
      <c r="D30" s="63"/>
      <c r="E30" s="20"/>
      <c r="F30" s="21"/>
      <c r="G30" s="54"/>
      <c r="H30" s="23"/>
      <c r="I30" s="21"/>
      <c r="J30" s="55"/>
      <c r="K30" s="20"/>
      <c r="L30" s="21"/>
      <c r="M30" s="54"/>
      <c r="N30" s="64"/>
      <c r="O30" s="24"/>
      <c r="P30" s="55"/>
      <c r="Q30" s="289">
        <v>15</v>
      </c>
      <c r="R30" s="24" t="s">
        <v>20</v>
      </c>
      <c r="S30" s="54">
        <v>3</v>
      </c>
      <c r="T30" s="290">
        <v>15</v>
      </c>
      <c r="U30" s="24" t="s">
        <v>20</v>
      </c>
      <c r="V30" s="55">
        <v>3</v>
      </c>
      <c r="W30" s="343">
        <f>Q30+T30</f>
        <v>30</v>
      </c>
      <c r="X30" s="341">
        <v>6</v>
      </c>
    </row>
    <row r="31" spans="1:35" ht="15.75" thickBot="1" x14ac:dyDescent="0.3">
      <c r="A31" s="25"/>
      <c r="B31" s="394" t="s">
        <v>50</v>
      </c>
      <c r="C31" s="96" t="s">
        <v>136</v>
      </c>
      <c r="D31" s="33"/>
      <c r="E31" s="15"/>
      <c r="F31" s="16"/>
      <c r="G31" s="51"/>
      <c r="H31" s="184"/>
      <c r="I31" s="16"/>
      <c r="J31" s="52"/>
      <c r="K31" s="15"/>
      <c r="L31" s="16"/>
      <c r="M31" s="51"/>
      <c r="N31" s="184"/>
      <c r="O31" s="16"/>
      <c r="P31" s="52"/>
      <c r="Q31" s="15"/>
      <c r="R31" s="16"/>
      <c r="S31" s="51"/>
      <c r="T31" s="184"/>
      <c r="U31" s="16" t="s">
        <v>51</v>
      </c>
      <c r="V31" s="51">
        <v>0</v>
      </c>
      <c r="W31" s="185">
        <f t="shared" ref="W31" si="8">15*(E31+H31+K31+N31+Q31+T31)</f>
        <v>0</v>
      </c>
      <c r="X31" s="342">
        <f t="shared" ref="X31" si="9">SUM(G31+J31+M31+P31+S31+V31)</f>
        <v>0</v>
      </c>
    </row>
    <row r="32" spans="1:35" ht="15.75" thickBot="1" x14ac:dyDescent="0.3">
      <c r="A32" s="395"/>
      <c r="B32" s="126" t="s">
        <v>55</v>
      </c>
      <c r="C32" s="126"/>
      <c r="D32" s="126"/>
      <c r="E32" s="146">
        <f>SUM(E7:E31)</f>
        <v>19</v>
      </c>
      <c r="F32" s="146"/>
      <c r="G32" s="146">
        <f>SUM(G7:G31)</f>
        <v>29</v>
      </c>
      <c r="H32" s="146">
        <f>SUM(H7:H31)</f>
        <v>19</v>
      </c>
      <c r="I32" s="146"/>
      <c r="J32" s="146">
        <f>SUM(J7:J31)</f>
        <v>29</v>
      </c>
      <c r="K32" s="146">
        <f>SUM(K7:K31)</f>
        <v>19</v>
      </c>
      <c r="L32" s="146"/>
      <c r="M32" s="146">
        <f>SUM(M7:M31)</f>
        <v>29</v>
      </c>
      <c r="N32" s="146">
        <f>SUM(N7:N31)</f>
        <v>21</v>
      </c>
      <c r="O32" s="146"/>
      <c r="P32" s="146">
        <f>SUM(P7:P31)</f>
        <v>29</v>
      </c>
      <c r="Q32" s="146">
        <f>SUM(Q7:Q31)</f>
        <v>39</v>
      </c>
      <c r="R32" s="146"/>
      <c r="S32" s="146">
        <f>SUM(S7:S31)</f>
        <v>32</v>
      </c>
      <c r="T32" s="146">
        <f>SUM(T7:T31)</f>
        <v>38</v>
      </c>
      <c r="U32" s="146"/>
      <c r="V32" s="146">
        <f>SUM(V7:V31)</f>
        <v>32</v>
      </c>
      <c r="W32" s="146">
        <f>SUM(W7:W31)</f>
        <v>1905</v>
      </c>
      <c r="X32" s="158">
        <f>SUM(X7:X31)</f>
        <v>180</v>
      </c>
    </row>
    <row r="33" spans="1:24" x14ac:dyDescent="0.25">
      <c r="A33" s="139"/>
      <c r="C33" s="43"/>
      <c r="D33" s="43"/>
      <c r="E33" s="139"/>
      <c r="O33" s="139"/>
      <c r="P33" s="139"/>
      <c r="T33" s="139"/>
    </row>
    <row r="34" spans="1:24" x14ac:dyDescent="0.25">
      <c r="A34" s="139" t="s">
        <v>60</v>
      </c>
      <c r="C34" s="43"/>
    </row>
    <row r="35" spans="1:24" x14ac:dyDescent="0.25">
      <c r="A35" s="139" t="s">
        <v>61</v>
      </c>
      <c r="C35" s="43"/>
      <c r="O35" s="139" t="s">
        <v>62</v>
      </c>
      <c r="P35" s="139"/>
      <c r="T35" s="139" t="s">
        <v>63</v>
      </c>
    </row>
    <row r="36" spans="1:24" x14ac:dyDescent="0.25">
      <c r="A36" s="139" t="s">
        <v>116</v>
      </c>
      <c r="C36" s="43"/>
      <c r="D36" s="43"/>
      <c r="E36" s="139"/>
      <c r="O36" s="139" t="s">
        <v>226</v>
      </c>
      <c r="P36" s="139"/>
      <c r="Q36" s="139"/>
      <c r="R36" s="139"/>
      <c r="T36" s="139" t="s">
        <v>64</v>
      </c>
    </row>
    <row r="37" spans="1:24" x14ac:dyDescent="0.25">
      <c r="A37" s="139" t="s">
        <v>65</v>
      </c>
      <c r="C37" s="43"/>
      <c r="D37" s="43"/>
      <c r="E37" s="139"/>
      <c r="O37" s="139" t="s">
        <v>66</v>
      </c>
      <c r="P37" s="139"/>
      <c r="T37" s="139" t="s">
        <v>73</v>
      </c>
    </row>
    <row r="38" spans="1:24" x14ac:dyDescent="0.25">
      <c r="A38" s="139" t="s">
        <v>67</v>
      </c>
      <c r="C38" s="43"/>
      <c r="D38" s="43"/>
      <c r="E38" s="139"/>
      <c r="O38" s="139"/>
      <c r="P38" s="139"/>
      <c r="T38" s="139" t="s">
        <v>69</v>
      </c>
    </row>
    <row r="39" spans="1:24" x14ac:dyDescent="0.25">
      <c r="A39" s="152" t="s">
        <v>117</v>
      </c>
      <c r="C39" s="43"/>
      <c r="D39" s="139"/>
      <c r="E39" s="139"/>
      <c r="J39" s="139"/>
      <c r="K39" s="139"/>
      <c r="L39" s="139"/>
      <c r="M39" s="139"/>
      <c r="N39" s="139"/>
      <c r="P39" s="139"/>
      <c r="T39" s="139"/>
    </row>
    <row r="40" spans="1:24" x14ac:dyDescent="0.25">
      <c r="C40" s="43"/>
      <c r="T40" s="139"/>
    </row>
    <row r="41" spans="1:24" x14ac:dyDescent="0.25">
      <c r="A41" s="153" t="s">
        <v>70</v>
      </c>
      <c r="C41" s="43"/>
    </row>
    <row r="42" spans="1:24" x14ac:dyDescent="0.25">
      <c r="A42" s="139" t="s">
        <v>91</v>
      </c>
      <c r="C42" s="43"/>
      <c r="D42" s="43"/>
      <c r="E42" s="139"/>
      <c r="N42" s="139"/>
    </row>
    <row r="43" spans="1:24" x14ac:dyDescent="0.25">
      <c r="A43" s="139" t="s">
        <v>92</v>
      </c>
      <c r="B43" s="139"/>
      <c r="C43" s="139"/>
      <c r="N43" s="139"/>
    </row>
    <row r="44" spans="1:24" x14ac:dyDescent="0.25">
      <c r="A44" s="139" t="s">
        <v>71</v>
      </c>
      <c r="B44" s="139"/>
      <c r="C44" s="139"/>
      <c r="N44" s="139"/>
    </row>
    <row r="45" spans="1:24" x14ac:dyDescent="0.25">
      <c r="A45" s="139" t="s">
        <v>72</v>
      </c>
      <c r="B45" s="139"/>
      <c r="C45" s="139"/>
      <c r="M45" s="139"/>
      <c r="N45" s="139"/>
    </row>
    <row r="46" spans="1:24" ht="15" customHeight="1" x14ac:dyDescent="0.25">
      <c r="A46" s="499" t="s">
        <v>255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</row>
    <row r="47" spans="1:24" x14ac:dyDescent="0.25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</row>
  </sheetData>
  <mergeCells count="19">
    <mergeCell ref="A46:X47"/>
    <mergeCell ref="A12:X12"/>
    <mergeCell ref="A17:X17"/>
    <mergeCell ref="N4:P4"/>
    <mergeCell ref="Q4:S4"/>
    <mergeCell ref="T4:V4"/>
    <mergeCell ref="W4:W5"/>
    <mergeCell ref="X4:X5"/>
    <mergeCell ref="A6:X6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7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A16" zoomScaleNormal="100" workbookViewId="0">
      <selection activeCell="A46" sqref="A46:X47"/>
    </sheetView>
  </sheetViews>
  <sheetFormatPr defaultColWidth="8.85546875" defaultRowHeight="15" x14ac:dyDescent="0.25"/>
  <cols>
    <col min="1" max="1" width="19.140625" style="43" customWidth="1"/>
    <col min="2" max="2" width="38.7109375" style="43" customWidth="1"/>
    <col min="3" max="3" width="15" style="151" customWidth="1"/>
    <col min="4" max="4" width="6.42578125" style="151" customWidth="1"/>
    <col min="5" max="22" width="4.42578125" style="43" customWidth="1"/>
    <col min="23" max="23" width="5" style="43" bestFit="1" customWidth="1"/>
    <col min="24" max="24" width="4" style="43" bestFit="1" customWidth="1"/>
    <col min="25" max="16384" width="8.85546875" style="43"/>
  </cols>
  <sheetData>
    <row r="1" spans="1:35" ht="15" customHeight="1" thickBot="1" x14ac:dyDescent="0.3">
      <c r="A1" s="406" t="s">
        <v>151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1:35" ht="15.75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5" ht="15.75" thickBot="1" x14ac:dyDescent="0.3">
      <c r="A3" s="409" t="s">
        <v>58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ht="14.45" customHeight="1" x14ac:dyDescent="0.25">
      <c r="A4" s="412" t="s">
        <v>2</v>
      </c>
      <c r="B4" s="414" t="s">
        <v>3</v>
      </c>
      <c r="C4" s="416" t="s">
        <v>4</v>
      </c>
      <c r="D4" s="418" t="s">
        <v>5</v>
      </c>
      <c r="E4" s="420" t="s">
        <v>6</v>
      </c>
      <c r="F4" s="421"/>
      <c r="G4" s="422"/>
      <c r="H4" s="423" t="s">
        <v>7</v>
      </c>
      <c r="I4" s="424"/>
      <c r="J4" s="425"/>
      <c r="K4" s="423" t="s">
        <v>8</v>
      </c>
      <c r="L4" s="424"/>
      <c r="M4" s="425"/>
      <c r="N4" s="423" t="s">
        <v>9</v>
      </c>
      <c r="O4" s="424"/>
      <c r="P4" s="425"/>
      <c r="Q4" s="423" t="s">
        <v>10</v>
      </c>
      <c r="R4" s="424"/>
      <c r="S4" s="425"/>
      <c r="T4" s="423" t="s">
        <v>11</v>
      </c>
      <c r="U4" s="424"/>
      <c r="V4" s="425"/>
      <c r="W4" s="432" t="s">
        <v>12</v>
      </c>
      <c r="X4" s="432" t="s">
        <v>13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ht="15.75" thickBot="1" x14ac:dyDescent="0.3">
      <c r="A5" s="413"/>
      <c r="B5" s="415"/>
      <c r="C5" s="417"/>
      <c r="D5" s="419"/>
      <c r="E5" s="93" t="s">
        <v>12</v>
      </c>
      <c r="F5" s="94"/>
      <c r="G5" s="95" t="s">
        <v>13</v>
      </c>
      <c r="H5" s="93" t="s">
        <v>12</v>
      </c>
      <c r="I5" s="94"/>
      <c r="J5" s="95" t="s">
        <v>13</v>
      </c>
      <c r="K5" s="93" t="s">
        <v>12</v>
      </c>
      <c r="L5" s="94"/>
      <c r="M5" s="95" t="s">
        <v>13</v>
      </c>
      <c r="N5" s="93" t="s">
        <v>12</v>
      </c>
      <c r="O5" s="94"/>
      <c r="P5" s="95" t="s">
        <v>13</v>
      </c>
      <c r="Q5" s="93" t="s">
        <v>12</v>
      </c>
      <c r="R5" s="94"/>
      <c r="S5" s="95" t="s">
        <v>13</v>
      </c>
      <c r="T5" s="93" t="s">
        <v>12</v>
      </c>
      <c r="U5" s="94"/>
      <c r="V5" s="95" t="s">
        <v>13</v>
      </c>
      <c r="W5" s="433"/>
      <c r="X5" s="433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ht="15.75" thickBot="1" x14ac:dyDescent="0.3">
      <c r="A6" s="426" t="s">
        <v>97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x14ac:dyDescent="0.25">
      <c r="A7" s="40" t="s">
        <v>14</v>
      </c>
      <c r="B7" s="1" t="s">
        <v>167</v>
      </c>
      <c r="C7" s="2" t="s">
        <v>15</v>
      </c>
      <c r="D7" s="2" t="s">
        <v>16</v>
      </c>
      <c r="E7" s="3">
        <v>2</v>
      </c>
      <c r="F7" s="4" t="s">
        <v>17</v>
      </c>
      <c r="G7" s="47">
        <v>3</v>
      </c>
      <c r="H7" s="3">
        <v>2</v>
      </c>
      <c r="I7" s="4" t="s">
        <v>17</v>
      </c>
      <c r="J7" s="47">
        <v>3</v>
      </c>
      <c r="K7" s="3">
        <v>2</v>
      </c>
      <c r="L7" s="4" t="s">
        <v>17</v>
      </c>
      <c r="M7" s="47">
        <v>3</v>
      </c>
      <c r="N7" s="3">
        <v>2</v>
      </c>
      <c r="O7" s="4" t="s">
        <v>17</v>
      </c>
      <c r="P7" s="48">
        <v>3</v>
      </c>
      <c r="Q7" s="3">
        <v>2</v>
      </c>
      <c r="R7" s="4" t="s">
        <v>17</v>
      </c>
      <c r="S7" s="47">
        <v>3</v>
      </c>
      <c r="T7" s="3">
        <v>2</v>
      </c>
      <c r="U7" s="4" t="s">
        <v>17</v>
      </c>
      <c r="V7" s="48">
        <v>3</v>
      </c>
      <c r="W7" s="339">
        <f t="shared" ref="W7:W16" si="0">15*(E7+H7+K7+N7+Q7+T7)</f>
        <v>180</v>
      </c>
      <c r="X7" s="340">
        <f>G7+J7+M7+P7+S7+V7</f>
        <v>18</v>
      </c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x14ac:dyDescent="0.25">
      <c r="A8" s="141" t="s">
        <v>18</v>
      </c>
      <c r="B8" s="6" t="s">
        <v>168</v>
      </c>
      <c r="C8" s="7" t="s">
        <v>15</v>
      </c>
      <c r="D8" s="7" t="s">
        <v>20</v>
      </c>
      <c r="E8" s="8">
        <v>1</v>
      </c>
      <c r="F8" s="9" t="s">
        <v>21</v>
      </c>
      <c r="G8" s="49">
        <v>1</v>
      </c>
      <c r="H8" s="8">
        <v>1</v>
      </c>
      <c r="I8" s="9" t="s">
        <v>17</v>
      </c>
      <c r="J8" s="49">
        <v>1</v>
      </c>
      <c r="K8" s="8"/>
      <c r="L8" s="9"/>
      <c r="M8" s="49"/>
      <c r="N8" s="8"/>
      <c r="O8" s="9"/>
      <c r="P8" s="50"/>
      <c r="Q8" s="8"/>
      <c r="R8" s="9"/>
      <c r="S8" s="49"/>
      <c r="T8" s="8"/>
      <c r="U8" s="9"/>
      <c r="V8" s="50"/>
      <c r="W8" s="168">
        <f t="shared" si="0"/>
        <v>30</v>
      </c>
      <c r="X8" s="341">
        <f t="shared" ref="X8:X14" si="1">G8+J8+M8+P8+S8+V8</f>
        <v>2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1:35" x14ac:dyDescent="0.25">
      <c r="A9" s="141" t="s">
        <v>22</v>
      </c>
      <c r="B9" s="6" t="s">
        <v>182</v>
      </c>
      <c r="C9" s="7" t="s">
        <v>15</v>
      </c>
      <c r="D9" s="7" t="s">
        <v>20</v>
      </c>
      <c r="E9" s="8">
        <v>2</v>
      </c>
      <c r="F9" s="9" t="s">
        <v>21</v>
      </c>
      <c r="G9" s="49">
        <v>2</v>
      </c>
      <c r="H9" s="8">
        <v>2</v>
      </c>
      <c r="I9" s="9" t="s">
        <v>17</v>
      </c>
      <c r="J9" s="49">
        <v>2</v>
      </c>
      <c r="K9" s="8">
        <v>1</v>
      </c>
      <c r="L9" s="9" t="s">
        <v>21</v>
      </c>
      <c r="M9" s="49">
        <v>1</v>
      </c>
      <c r="N9" s="8">
        <v>1</v>
      </c>
      <c r="O9" s="9" t="s">
        <v>17</v>
      </c>
      <c r="P9" s="50">
        <v>1</v>
      </c>
      <c r="Q9" s="8">
        <v>1</v>
      </c>
      <c r="R9" s="9" t="s">
        <v>21</v>
      </c>
      <c r="S9" s="50">
        <v>1</v>
      </c>
      <c r="T9" s="8"/>
      <c r="U9" s="9"/>
      <c r="V9" s="50"/>
      <c r="W9" s="168">
        <f t="shared" si="0"/>
        <v>105</v>
      </c>
      <c r="X9" s="341">
        <f t="shared" si="1"/>
        <v>7</v>
      </c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1:35" x14ac:dyDescent="0.25">
      <c r="A10" s="141" t="s">
        <v>238</v>
      </c>
      <c r="B10" s="6" t="s">
        <v>183</v>
      </c>
      <c r="C10" s="7" t="s">
        <v>15</v>
      </c>
      <c r="D10" s="7" t="s">
        <v>20</v>
      </c>
      <c r="E10" s="8">
        <v>2</v>
      </c>
      <c r="F10" s="9" t="s">
        <v>21</v>
      </c>
      <c r="G10" s="49">
        <v>3</v>
      </c>
      <c r="H10" s="8">
        <v>2</v>
      </c>
      <c r="I10" s="9" t="s">
        <v>17</v>
      </c>
      <c r="J10" s="49">
        <v>3</v>
      </c>
      <c r="K10" s="8">
        <v>1</v>
      </c>
      <c r="L10" s="9" t="s">
        <v>21</v>
      </c>
      <c r="M10" s="49">
        <v>2</v>
      </c>
      <c r="N10" s="8">
        <v>1</v>
      </c>
      <c r="O10" s="9" t="s">
        <v>17</v>
      </c>
      <c r="P10" s="50">
        <v>2</v>
      </c>
      <c r="Q10" s="8">
        <v>1</v>
      </c>
      <c r="R10" s="9" t="s">
        <v>21</v>
      </c>
      <c r="S10" s="50">
        <v>2</v>
      </c>
      <c r="T10" s="8"/>
      <c r="U10" s="9"/>
      <c r="V10" s="50"/>
      <c r="W10" s="168">
        <f t="shared" si="0"/>
        <v>105</v>
      </c>
      <c r="X10" s="341">
        <f t="shared" si="1"/>
        <v>12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1:35" ht="15.75" thickBot="1" x14ac:dyDescent="0.3">
      <c r="A11" s="41" t="s">
        <v>25</v>
      </c>
      <c r="B11" s="42" t="s">
        <v>177</v>
      </c>
      <c r="C11" s="14" t="s">
        <v>15</v>
      </c>
      <c r="D11" s="14" t="s">
        <v>16</v>
      </c>
      <c r="E11" s="15"/>
      <c r="F11" s="16"/>
      <c r="G11" s="51"/>
      <c r="H11" s="15"/>
      <c r="I11" s="16"/>
      <c r="J11" s="51"/>
      <c r="K11" s="15"/>
      <c r="L11" s="16"/>
      <c r="M11" s="51"/>
      <c r="N11" s="15"/>
      <c r="O11" s="16"/>
      <c r="P11" s="52"/>
      <c r="Q11" s="15">
        <v>1</v>
      </c>
      <c r="R11" s="16" t="s">
        <v>21</v>
      </c>
      <c r="S11" s="52">
        <v>1</v>
      </c>
      <c r="T11" s="15">
        <v>2</v>
      </c>
      <c r="U11" s="16" t="s">
        <v>17</v>
      </c>
      <c r="V11" s="52">
        <v>2</v>
      </c>
      <c r="W11" s="185">
        <f t="shared" si="0"/>
        <v>45</v>
      </c>
      <c r="X11" s="342">
        <f t="shared" si="1"/>
        <v>3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</row>
    <row r="12" spans="1:35" ht="15" customHeight="1" thickBot="1" x14ac:dyDescent="0.3">
      <c r="A12" s="429" t="s">
        <v>56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1:35" x14ac:dyDescent="0.25">
      <c r="A13" s="53" t="s">
        <v>27</v>
      </c>
      <c r="B13" s="19" t="s">
        <v>28</v>
      </c>
      <c r="C13" s="19"/>
      <c r="D13" s="17" t="s">
        <v>16</v>
      </c>
      <c r="E13" s="20"/>
      <c r="F13" s="21"/>
      <c r="G13" s="54"/>
      <c r="H13" s="20"/>
      <c r="I13" s="21"/>
      <c r="J13" s="54"/>
      <c r="K13" s="20"/>
      <c r="L13" s="21"/>
      <c r="M13" s="55"/>
      <c r="N13" s="20">
        <v>2</v>
      </c>
      <c r="O13" s="21" t="s">
        <v>17</v>
      </c>
      <c r="P13" s="55">
        <v>2</v>
      </c>
      <c r="Q13" s="20"/>
      <c r="R13" s="21"/>
      <c r="S13" s="54"/>
      <c r="T13" s="20"/>
      <c r="U13" s="21"/>
      <c r="V13" s="55"/>
      <c r="W13" s="343">
        <f t="shared" si="0"/>
        <v>30</v>
      </c>
      <c r="X13" s="341">
        <f t="shared" si="1"/>
        <v>2</v>
      </c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</row>
    <row r="14" spans="1:35" x14ac:dyDescent="0.25">
      <c r="A14" s="56" t="s">
        <v>29</v>
      </c>
      <c r="B14" s="10" t="s">
        <v>179</v>
      </c>
      <c r="C14" s="7" t="s">
        <v>15</v>
      </c>
      <c r="D14" s="11" t="s">
        <v>16</v>
      </c>
      <c r="E14" s="12"/>
      <c r="F14" s="13"/>
      <c r="G14" s="57"/>
      <c r="H14" s="12"/>
      <c r="I14" s="13"/>
      <c r="J14" s="57"/>
      <c r="K14" s="12">
        <v>2</v>
      </c>
      <c r="L14" s="13" t="s">
        <v>17</v>
      </c>
      <c r="M14" s="58">
        <v>1</v>
      </c>
      <c r="N14" s="12">
        <v>2</v>
      </c>
      <c r="O14" s="13" t="s">
        <v>17</v>
      </c>
      <c r="P14" s="58">
        <v>1</v>
      </c>
      <c r="Q14" s="12"/>
      <c r="R14" s="13"/>
      <c r="S14" s="57"/>
      <c r="T14" s="12"/>
      <c r="U14" s="13"/>
      <c r="V14" s="58"/>
      <c r="W14" s="168">
        <f t="shared" si="0"/>
        <v>60</v>
      </c>
      <c r="X14" s="341">
        <f t="shared" si="1"/>
        <v>2</v>
      </c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</row>
    <row r="15" spans="1:35" x14ac:dyDescent="0.25">
      <c r="A15" s="56" t="s">
        <v>31</v>
      </c>
      <c r="B15" s="74" t="s">
        <v>169</v>
      </c>
      <c r="C15" s="11" t="str">
        <f>$C$11</f>
        <v>♫</v>
      </c>
      <c r="D15" s="11" t="s">
        <v>16</v>
      </c>
      <c r="E15" s="12"/>
      <c r="F15" s="13"/>
      <c r="G15" s="57"/>
      <c r="H15" s="12"/>
      <c r="I15" s="13"/>
      <c r="J15" s="57"/>
      <c r="K15" s="12"/>
      <c r="L15" s="13"/>
      <c r="M15" s="57"/>
      <c r="N15" s="12"/>
      <c r="O15" s="13"/>
      <c r="P15" s="58"/>
      <c r="Q15" s="12">
        <v>2</v>
      </c>
      <c r="R15" s="13" t="s">
        <v>17</v>
      </c>
      <c r="S15" s="57">
        <v>1</v>
      </c>
      <c r="T15" s="12">
        <v>2</v>
      </c>
      <c r="U15" s="13" t="s">
        <v>17</v>
      </c>
      <c r="V15" s="58">
        <v>1</v>
      </c>
      <c r="W15" s="344">
        <f t="shared" si="0"/>
        <v>60</v>
      </c>
      <c r="X15" s="345">
        <v>2</v>
      </c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ht="29.45" customHeight="1" thickBot="1" x14ac:dyDescent="0.3">
      <c r="A16" s="25" t="s">
        <v>237</v>
      </c>
      <c r="B16" s="26" t="s">
        <v>187</v>
      </c>
      <c r="C16" s="11" t="s">
        <v>15</v>
      </c>
      <c r="D16" s="11" t="s">
        <v>20</v>
      </c>
      <c r="E16" s="12"/>
      <c r="F16" s="13"/>
      <c r="G16" s="90"/>
      <c r="H16" s="12"/>
      <c r="I16" s="13"/>
      <c r="J16" s="90"/>
      <c r="K16" s="12"/>
      <c r="L16" s="13"/>
      <c r="M16" s="90"/>
      <c r="N16" s="11"/>
      <c r="O16" s="85"/>
      <c r="P16" s="91"/>
      <c r="Q16" s="11">
        <v>4</v>
      </c>
      <c r="R16" s="85" t="s">
        <v>20</v>
      </c>
      <c r="S16" s="90">
        <v>2</v>
      </c>
      <c r="T16" s="28">
        <v>4</v>
      </c>
      <c r="U16" s="85" t="s">
        <v>20</v>
      </c>
      <c r="V16" s="90">
        <v>2</v>
      </c>
      <c r="W16" s="168">
        <f t="shared" si="0"/>
        <v>120</v>
      </c>
      <c r="X16" s="346">
        <f t="shared" ref="X16" si="2">G16+J16+M16+P16+S16+V16</f>
        <v>4</v>
      </c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</row>
    <row r="17" spans="1:35" ht="15" customHeight="1" thickBot="1" x14ac:dyDescent="0.3">
      <c r="A17" s="429" t="s">
        <v>57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x14ac:dyDescent="0.25">
      <c r="A18" s="197" t="s">
        <v>138</v>
      </c>
      <c r="B18" s="148" t="s">
        <v>194</v>
      </c>
      <c r="C18" s="17" t="s">
        <v>15</v>
      </c>
      <c r="D18" s="18" t="s">
        <v>20</v>
      </c>
      <c r="E18" s="20">
        <v>2</v>
      </c>
      <c r="F18" s="21" t="s">
        <v>17</v>
      </c>
      <c r="G18" s="157">
        <v>7</v>
      </c>
      <c r="H18" s="3">
        <v>2</v>
      </c>
      <c r="I18" s="4" t="s">
        <v>17</v>
      </c>
      <c r="J18" s="157">
        <v>7</v>
      </c>
      <c r="K18" s="3">
        <v>2</v>
      </c>
      <c r="L18" s="4" t="s">
        <v>17</v>
      </c>
      <c r="M18" s="157">
        <v>7</v>
      </c>
      <c r="N18" s="3">
        <v>2</v>
      </c>
      <c r="O18" s="4" t="s">
        <v>17</v>
      </c>
      <c r="P18" s="157">
        <v>7</v>
      </c>
      <c r="Q18" s="3">
        <v>2</v>
      </c>
      <c r="R18" s="4" t="s">
        <v>17</v>
      </c>
      <c r="S18" s="157">
        <v>7</v>
      </c>
      <c r="T18" s="3">
        <v>2</v>
      </c>
      <c r="U18" s="4" t="s">
        <v>21</v>
      </c>
      <c r="V18" s="157">
        <v>7</v>
      </c>
      <c r="W18" s="168">
        <f>15*(E18+H18+K18+N18+Q18+T18)</f>
        <v>180</v>
      </c>
      <c r="X18" s="341">
        <f t="shared" ref="X18" si="3">SUM(G18+J18+M18+P18+S18+V18)</f>
        <v>42</v>
      </c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ht="14.25" customHeight="1" x14ac:dyDescent="0.25">
      <c r="A19" s="498" t="s">
        <v>222</v>
      </c>
      <c r="B19" s="6" t="s">
        <v>172</v>
      </c>
      <c r="C19" s="17" t="s">
        <v>15</v>
      </c>
      <c r="D19" s="7" t="s">
        <v>16</v>
      </c>
      <c r="E19" s="20">
        <v>1</v>
      </c>
      <c r="F19" s="21" t="s">
        <v>17</v>
      </c>
      <c r="G19" s="49">
        <v>1</v>
      </c>
      <c r="H19" s="20">
        <v>1</v>
      </c>
      <c r="I19" s="21" t="s">
        <v>17</v>
      </c>
      <c r="J19" s="49">
        <v>1</v>
      </c>
      <c r="K19" s="20"/>
      <c r="L19" s="21"/>
      <c r="M19" s="49"/>
      <c r="N19" s="20"/>
      <c r="O19" s="21"/>
      <c r="P19" s="49"/>
      <c r="Q19" s="20"/>
      <c r="R19" s="21"/>
      <c r="S19" s="49"/>
      <c r="T19" s="20"/>
      <c r="U19" s="21"/>
      <c r="V19" s="49"/>
      <c r="W19" s="168">
        <f t="shared" ref="W19:W31" si="4">15*(E19+H19+K19+N19+Q19+T19)</f>
        <v>30</v>
      </c>
      <c r="X19" s="367">
        <f t="shared" ref="X19:X20" si="5">G19+J19+M19+P19+S19+V19</f>
        <v>2</v>
      </c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</row>
    <row r="20" spans="1:35" x14ac:dyDescent="0.25">
      <c r="A20" s="286" t="s">
        <v>223</v>
      </c>
      <c r="B20" s="6" t="s">
        <v>180</v>
      </c>
      <c r="C20" s="17" t="s">
        <v>15</v>
      </c>
      <c r="D20" s="7" t="s">
        <v>16</v>
      </c>
      <c r="E20" s="20"/>
      <c r="F20" s="21"/>
      <c r="G20" s="49"/>
      <c r="H20" s="20"/>
      <c r="I20" s="21"/>
      <c r="J20" s="49"/>
      <c r="K20" s="20">
        <v>1</v>
      </c>
      <c r="L20" s="21" t="s">
        <v>17</v>
      </c>
      <c r="M20" s="49">
        <v>1</v>
      </c>
      <c r="N20" s="20">
        <v>1</v>
      </c>
      <c r="O20" s="21" t="s">
        <v>17</v>
      </c>
      <c r="P20" s="49">
        <v>1</v>
      </c>
      <c r="Q20" s="20">
        <v>1</v>
      </c>
      <c r="R20" s="21" t="s">
        <v>17</v>
      </c>
      <c r="S20" s="49">
        <v>1</v>
      </c>
      <c r="T20" s="20">
        <v>1</v>
      </c>
      <c r="U20" s="21" t="s">
        <v>17</v>
      </c>
      <c r="V20" s="49">
        <v>1</v>
      </c>
      <c r="W20" s="168">
        <f t="shared" si="4"/>
        <v>60</v>
      </c>
      <c r="X20" s="367">
        <f t="shared" si="5"/>
        <v>4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</row>
    <row r="21" spans="1:35" x14ac:dyDescent="0.25">
      <c r="A21" s="22" t="s">
        <v>105</v>
      </c>
      <c r="B21" s="6" t="s">
        <v>175</v>
      </c>
      <c r="C21" s="19"/>
      <c r="D21" s="7" t="s">
        <v>20</v>
      </c>
      <c r="E21" s="20">
        <v>1</v>
      </c>
      <c r="F21" s="21" t="s">
        <v>21</v>
      </c>
      <c r="G21" s="60">
        <v>1</v>
      </c>
      <c r="H21" s="20">
        <v>1</v>
      </c>
      <c r="I21" s="21" t="s">
        <v>21</v>
      </c>
      <c r="J21" s="60">
        <v>1</v>
      </c>
      <c r="K21" s="20">
        <v>1</v>
      </c>
      <c r="L21" s="21" t="s">
        <v>21</v>
      </c>
      <c r="M21" s="60">
        <v>1</v>
      </c>
      <c r="N21" s="20">
        <v>1</v>
      </c>
      <c r="O21" s="21" t="s">
        <v>21</v>
      </c>
      <c r="P21" s="60">
        <v>1</v>
      </c>
      <c r="Q21" s="20">
        <v>1</v>
      </c>
      <c r="R21" s="21" t="s">
        <v>21</v>
      </c>
      <c r="S21" s="60">
        <v>1</v>
      </c>
      <c r="T21" s="20">
        <v>1</v>
      </c>
      <c r="U21" s="21" t="s">
        <v>21</v>
      </c>
      <c r="V21" s="60">
        <v>1</v>
      </c>
      <c r="W21" s="168">
        <f t="shared" si="4"/>
        <v>90</v>
      </c>
      <c r="X21" s="369">
        <f>SUM(G21+J21+M21+P21+S21+V21)</f>
        <v>6</v>
      </c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</row>
    <row r="22" spans="1:35" x14ac:dyDescent="0.25">
      <c r="A22" s="81" t="s">
        <v>79</v>
      </c>
      <c r="B22" s="142" t="s">
        <v>95</v>
      </c>
      <c r="C22" s="19"/>
      <c r="D22" s="7" t="s">
        <v>20</v>
      </c>
      <c r="E22" s="20"/>
      <c r="F22" s="21"/>
      <c r="G22" s="49"/>
      <c r="H22" s="20"/>
      <c r="I22" s="21"/>
      <c r="J22" s="49"/>
      <c r="K22" s="20"/>
      <c r="L22" s="21"/>
      <c r="M22" s="49"/>
      <c r="N22" s="20"/>
      <c r="O22" s="21"/>
      <c r="P22" s="50"/>
      <c r="Q22" s="20"/>
      <c r="R22" s="21"/>
      <c r="S22" s="49"/>
      <c r="T22" s="20"/>
      <c r="U22" s="21"/>
      <c r="V22" s="49">
        <v>2</v>
      </c>
      <c r="W22" s="388">
        <f>15*(E22+H22+K22+N22+Q22+T22)</f>
        <v>0</v>
      </c>
      <c r="X22" s="369">
        <f>SUM(G22+J22+M22+P22+S22+V22)</f>
        <v>2</v>
      </c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1:35" ht="15" customHeight="1" x14ac:dyDescent="0.25">
      <c r="A23" s="22" t="s">
        <v>132</v>
      </c>
      <c r="B23" s="142" t="s">
        <v>190</v>
      </c>
      <c r="C23" s="6"/>
      <c r="D23" s="7" t="s">
        <v>20</v>
      </c>
      <c r="E23" s="155"/>
      <c r="F23" s="156"/>
      <c r="G23" s="60"/>
      <c r="H23" s="155"/>
      <c r="I23" s="156"/>
      <c r="J23" s="60"/>
      <c r="K23" s="155">
        <v>4</v>
      </c>
      <c r="L23" s="156" t="s">
        <v>21</v>
      </c>
      <c r="M23" s="60">
        <v>4</v>
      </c>
      <c r="N23" s="155">
        <v>4</v>
      </c>
      <c r="O23" s="156" t="s">
        <v>21</v>
      </c>
      <c r="P23" s="60">
        <v>4</v>
      </c>
      <c r="Q23" s="155">
        <v>4</v>
      </c>
      <c r="R23" s="156" t="s">
        <v>21</v>
      </c>
      <c r="S23" s="60">
        <v>4</v>
      </c>
      <c r="T23" s="155">
        <v>4</v>
      </c>
      <c r="U23" s="156" t="s">
        <v>21</v>
      </c>
      <c r="V23" s="60">
        <v>4</v>
      </c>
      <c r="W23" s="368">
        <f t="shared" si="4"/>
        <v>240</v>
      </c>
      <c r="X23" s="369">
        <f>M23+P23+S23+V23</f>
        <v>16</v>
      </c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</row>
    <row r="24" spans="1:35" ht="15" customHeight="1" x14ac:dyDescent="0.25">
      <c r="A24" s="22" t="s">
        <v>81</v>
      </c>
      <c r="B24" s="142" t="s">
        <v>174</v>
      </c>
      <c r="C24" s="6"/>
      <c r="D24" s="7" t="s">
        <v>20</v>
      </c>
      <c r="E24" s="8">
        <v>1</v>
      </c>
      <c r="F24" s="9" t="s">
        <v>21</v>
      </c>
      <c r="G24" s="60">
        <v>3</v>
      </c>
      <c r="H24" s="8">
        <v>1</v>
      </c>
      <c r="I24" s="9" t="s">
        <v>21</v>
      </c>
      <c r="J24" s="60">
        <v>3</v>
      </c>
      <c r="K24" s="8">
        <v>1</v>
      </c>
      <c r="L24" s="9" t="s">
        <v>21</v>
      </c>
      <c r="M24" s="60">
        <v>3</v>
      </c>
      <c r="N24" s="8">
        <v>1</v>
      </c>
      <c r="O24" s="9" t="s">
        <v>21</v>
      </c>
      <c r="P24" s="60">
        <v>3</v>
      </c>
      <c r="Q24" s="8">
        <v>1</v>
      </c>
      <c r="R24" s="9" t="s">
        <v>21</v>
      </c>
      <c r="S24" s="60">
        <v>3</v>
      </c>
      <c r="T24" s="8">
        <v>1</v>
      </c>
      <c r="U24" s="9" t="s">
        <v>21</v>
      </c>
      <c r="V24" s="60">
        <v>3</v>
      </c>
      <c r="W24" s="368">
        <f t="shared" si="4"/>
        <v>90</v>
      </c>
      <c r="X24" s="369">
        <f>G24+J24+M24+P24+S24+V24</f>
        <v>18</v>
      </c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</row>
    <row r="25" spans="1:35" x14ac:dyDescent="0.25">
      <c r="A25" s="22" t="s">
        <v>109</v>
      </c>
      <c r="B25" s="142" t="s">
        <v>171</v>
      </c>
      <c r="C25" s="6"/>
      <c r="D25" s="7" t="s">
        <v>20</v>
      </c>
      <c r="E25" s="8">
        <v>2</v>
      </c>
      <c r="F25" s="9" t="s">
        <v>21</v>
      </c>
      <c r="G25" s="60">
        <v>2</v>
      </c>
      <c r="H25" s="155">
        <v>2</v>
      </c>
      <c r="I25" s="156" t="s">
        <v>21</v>
      </c>
      <c r="J25" s="60">
        <v>2</v>
      </c>
      <c r="K25" s="155">
        <v>2</v>
      </c>
      <c r="L25" s="156" t="s">
        <v>21</v>
      </c>
      <c r="M25" s="60">
        <v>2</v>
      </c>
      <c r="N25" s="155">
        <v>2</v>
      </c>
      <c r="O25" s="156" t="s">
        <v>21</v>
      </c>
      <c r="P25" s="60">
        <v>2</v>
      </c>
      <c r="Q25" s="155">
        <v>2</v>
      </c>
      <c r="R25" s="156" t="s">
        <v>21</v>
      </c>
      <c r="S25" s="60">
        <v>2</v>
      </c>
      <c r="T25" s="155">
        <v>2</v>
      </c>
      <c r="U25" s="156" t="s">
        <v>21</v>
      </c>
      <c r="V25" s="60">
        <v>2</v>
      </c>
      <c r="W25" s="368">
        <f t="shared" si="4"/>
        <v>180</v>
      </c>
      <c r="X25" s="369">
        <f>G25+J25+M25+P25+S25+V25</f>
        <v>12</v>
      </c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</row>
    <row r="26" spans="1:35" x14ac:dyDescent="0.25">
      <c r="A26" s="22" t="s">
        <v>139</v>
      </c>
      <c r="B26" s="142" t="s">
        <v>193</v>
      </c>
      <c r="C26" s="6"/>
      <c r="D26" s="7" t="s">
        <v>20</v>
      </c>
      <c r="E26" s="8">
        <v>2</v>
      </c>
      <c r="F26" s="9" t="s">
        <v>21</v>
      </c>
      <c r="G26" s="60">
        <v>1</v>
      </c>
      <c r="H26" s="155">
        <v>2</v>
      </c>
      <c r="I26" s="156" t="s">
        <v>21</v>
      </c>
      <c r="J26" s="60">
        <v>1</v>
      </c>
      <c r="K26" s="155">
        <v>2</v>
      </c>
      <c r="L26" s="156" t="s">
        <v>21</v>
      </c>
      <c r="M26" s="60">
        <v>1</v>
      </c>
      <c r="N26" s="155">
        <v>2</v>
      </c>
      <c r="O26" s="156" t="s">
        <v>21</v>
      </c>
      <c r="P26" s="60">
        <v>1</v>
      </c>
      <c r="Q26" s="155">
        <v>2</v>
      </c>
      <c r="R26" s="156" t="s">
        <v>21</v>
      </c>
      <c r="S26" s="60">
        <v>1</v>
      </c>
      <c r="T26" s="155">
        <v>2</v>
      </c>
      <c r="U26" s="156" t="s">
        <v>21</v>
      </c>
      <c r="V26" s="60">
        <v>1</v>
      </c>
      <c r="W26" s="368">
        <f t="shared" si="4"/>
        <v>180</v>
      </c>
      <c r="X26" s="369">
        <f>G26+J26+M26+P26+S26+V26</f>
        <v>6</v>
      </c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5" x14ac:dyDescent="0.25">
      <c r="A27" s="22" t="s">
        <v>111</v>
      </c>
      <c r="B27" s="142" t="s">
        <v>185</v>
      </c>
      <c r="C27" s="6"/>
      <c r="D27" s="7" t="s">
        <v>20</v>
      </c>
      <c r="E27" s="7">
        <v>1</v>
      </c>
      <c r="F27" s="82" t="s">
        <v>21</v>
      </c>
      <c r="G27" s="60">
        <v>1</v>
      </c>
      <c r="H27" s="7">
        <v>1</v>
      </c>
      <c r="I27" s="82" t="s">
        <v>21</v>
      </c>
      <c r="J27" s="60">
        <v>1</v>
      </c>
      <c r="K27" s="7"/>
      <c r="L27" s="82"/>
      <c r="M27" s="60"/>
      <c r="N27" s="7"/>
      <c r="O27" s="82"/>
      <c r="P27" s="60"/>
      <c r="Q27" s="7"/>
      <c r="R27" s="82"/>
      <c r="S27" s="60"/>
      <c r="T27" s="7"/>
      <c r="U27" s="82"/>
      <c r="V27" s="60"/>
      <c r="W27" s="368">
        <f t="shared" si="4"/>
        <v>30</v>
      </c>
      <c r="X27" s="369">
        <f>G27+J27+M27+P27+S27+V27</f>
        <v>2</v>
      </c>
      <c r="Z27" s="154" t="s">
        <v>141</v>
      </c>
      <c r="AA27" s="154"/>
      <c r="AB27" s="154"/>
      <c r="AC27" s="154"/>
      <c r="AD27" s="154"/>
      <c r="AE27" s="154"/>
      <c r="AF27" s="154"/>
      <c r="AG27" s="154"/>
      <c r="AH27" s="154"/>
      <c r="AI27" s="154"/>
    </row>
    <row r="28" spans="1:35" x14ac:dyDescent="0.25">
      <c r="A28" s="22" t="s">
        <v>53</v>
      </c>
      <c r="B28" s="6" t="s">
        <v>166</v>
      </c>
      <c r="C28" s="217"/>
      <c r="D28" s="83" t="s">
        <v>20</v>
      </c>
      <c r="E28" s="274">
        <v>2</v>
      </c>
      <c r="F28" s="234" t="s">
        <v>94</v>
      </c>
      <c r="G28" s="117"/>
      <c r="H28" s="235">
        <v>2</v>
      </c>
      <c r="I28" s="234" t="s">
        <v>94</v>
      </c>
      <c r="J28" s="236"/>
      <c r="K28" s="8"/>
      <c r="L28" s="9"/>
      <c r="M28" s="49"/>
      <c r="N28" s="88"/>
      <c r="O28" s="82"/>
      <c r="P28" s="50"/>
      <c r="Q28" s="61"/>
      <c r="R28" s="82"/>
      <c r="S28" s="49"/>
      <c r="T28" s="88"/>
      <c r="U28" s="82"/>
      <c r="V28" s="50"/>
      <c r="W28" s="168">
        <f t="shared" ref="W28:W29" si="6">15*(E28+H28+K28+N28+Q28+T28)</f>
        <v>60</v>
      </c>
      <c r="X28" s="346">
        <f>G28+J28+M28+P28+S28+V28</f>
        <v>0</v>
      </c>
    </row>
    <row r="29" spans="1:35" ht="15.75" thickBot="1" x14ac:dyDescent="0.3">
      <c r="A29" s="228"/>
      <c r="B29" s="42" t="s">
        <v>52</v>
      </c>
      <c r="C29" s="96"/>
      <c r="D29" s="33"/>
      <c r="E29" s="15"/>
      <c r="F29" s="16"/>
      <c r="G29" s="51">
        <v>4</v>
      </c>
      <c r="H29" s="184"/>
      <c r="I29" s="16"/>
      <c r="J29" s="52">
        <v>4</v>
      </c>
      <c r="K29" s="15"/>
      <c r="L29" s="16"/>
      <c r="M29" s="51">
        <v>3</v>
      </c>
      <c r="N29" s="34"/>
      <c r="O29" s="35"/>
      <c r="P29" s="52">
        <v>1</v>
      </c>
      <c r="Q29" s="36"/>
      <c r="R29" s="35"/>
      <c r="S29" s="51"/>
      <c r="T29" s="34"/>
      <c r="U29" s="35"/>
      <c r="V29" s="52"/>
      <c r="W29" s="185">
        <f t="shared" si="6"/>
        <v>0</v>
      </c>
      <c r="X29" s="377">
        <f>SUM(G29+J29+M29+P29+S29+V29)</f>
        <v>12</v>
      </c>
    </row>
    <row r="30" spans="1:35" x14ac:dyDescent="0.25">
      <c r="A30" s="197" t="s">
        <v>48</v>
      </c>
      <c r="B30" s="62" t="s">
        <v>170</v>
      </c>
      <c r="C30" s="18"/>
      <c r="D30" s="63"/>
      <c r="E30" s="20"/>
      <c r="F30" s="21"/>
      <c r="G30" s="54"/>
      <c r="H30" s="23"/>
      <c r="I30" s="21"/>
      <c r="J30" s="55"/>
      <c r="K30" s="20"/>
      <c r="L30" s="21"/>
      <c r="M30" s="54"/>
      <c r="N30" s="64"/>
      <c r="O30" s="24"/>
      <c r="P30" s="55"/>
      <c r="Q30" s="289">
        <v>15</v>
      </c>
      <c r="R30" s="24" t="s">
        <v>20</v>
      </c>
      <c r="S30" s="54">
        <v>3</v>
      </c>
      <c r="T30" s="290">
        <v>15</v>
      </c>
      <c r="U30" s="24" t="s">
        <v>20</v>
      </c>
      <c r="V30" s="55">
        <v>3</v>
      </c>
      <c r="W30" s="343">
        <f>Q30+T30</f>
        <v>30</v>
      </c>
      <c r="X30" s="341">
        <v>6</v>
      </c>
    </row>
    <row r="31" spans="1:35" ht="17.45" customHeight="1" thickBot="1" x14ac:dyDescent="0.3">
      <c r="A31" s="30"/>
      <c r="B31" s="31" t="s">
        <v>50</v>
      </c>
      <c r="C31" s="219" t="s">
        <v>140</v>
      </c>
      <c r="D31" s="33"/>
      <c r="E31" s="15"/>
      <c r="F31" s="16"/>
      <c r="G31" s="51"/>
      <c r="H31" s="184"/>
      <c r="I31" s="16"/>
      <c r="J31" s="52"/>
      <c r="K31" s="15"/>
      <c r="L31" s="16"/>
      <c r="M31" s="51"/>
      <c r="N31" s="184"/>
      <c r="O31" s="16"/>
      <c r="P31" s="52"/>
      <c r="Q31" s="15"/>
      <c r="R31" s="16"/>
      <c r="S31" s="51"/>
      <c r="T31" s="184"/>
      <c r="U31" s="16" t="s">
        <v>51</v>
      </c>
      <c r="V31" s="51">
        <v>0</v>
      </c>
      <c r="W31" s="185">
        <f t="shared" si="4"/>
        <v>0</v>
      </c>
      <c r="X31" s="342">
        <f t="shared" ref="X31" si="7">SUM(G31+J31+M31+P31+S31+V31)</f>
        <v>0</v>
      </c>
      <c r="Z31" s="43" t="s">
        <v>141</v>
      </c>
    </row>
    <row r="32" spans="1:35" ht="15.75" thickBot="1" x14ac:dyDescent="0.3">
      <c r="A32" s="226"/>
      <c r="B32" s="122" t="s">
        <v>55</v>
      </c>
      <c r="C32" s="122"/>
      <c r="D32" s="122"/>
      <c r="E32" s="123">
        <f>SUM(E7:E31)</f>
        <v>19</v>
      </c>
      <c r="F32" s="123"/>
      <c r="G32" s="123">
        <f>SUM(G7:G31)</f>
        <v>29</v>
      </c>
      <c r="H32" s="123">
        <f>SUM(H7:H31)</f>
        <v>19</v>
      </c>
      <c r="I32" s="123"/>
      <c r="J32" s="123">
        <f>SUM(J7:J31)</f>
        <v>29</v>
      </c>
      <c r="K32" s="123">
        <f>SUM(K7:K31)</f>
        <v>19</v>
      </c>
      <c r="L32" s="123"/>
      <c r="M32" s="123">
        <f>SUM(M7:M31)</f>
        <v>29</v>
      </c>
      <c r="N32" s="123">
        <f>SUM(N7:N31)</f>
        <v>21</v>
      </c>
      <c r="O32" s="123"/>
      <c r="P32" s="123">
        <f>SUM(P7:P31)</f>
        <v>29</v>
      </c>
      <c r="Q32" s="123">
        <f>SUM(Q7:Q31)</f>
        <v>39</v>
      </c>
      <c r="R32" s="123"/>
      <c r="S32" s="123">
        <f>SUM(S7:S31)</f>
        <v>32</v>
      </c>
      <c r="T32" s="123">
        <f>SUM(T7:T31)</f>
        <v>38</v>
      </c>
      <c r="U32" s="123"/>
      <c r="V32" s="123">
        <f>SUM(V7:V31)</f>
        <v>32</v>
      </c>
      <c r="W32" s="123">
        <f>SUM(W7:W31)</f>
        <v>1905</v>
      </c>
      <c r="X32" s="75">
        <f>SUM(X7:X31)</f>
        <v>180</v>
      </c>
    </row>
    <row r="33" spans="1:24" x14ac:dyDescent="0.25">
      <c r="A33" s="229"/>
      <c r="B33" s="159"/>
      <c r="C33" s="159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</row>
    <row r="34" spans="1:24" x14ac:dyDescent="0.25">
      <c r="A34" s="139" t="s">
        <v>60</v>
      </c>
      <c r="C34" s="43"/>
    </row>
    <row r="35" spans="1:24" x14ac:dyDescent="0.25">
      <c r="A35" s="139" t="s">
        <v>61</v>
      </c>
      <c r="C35" s="43"/>
      <c r="O35" s="139" t="s">
        <v>62</v>
      </c>
      <c r="P35" s="139"/>
      <c r="T35" s="139" t="s">
        <v>63</v>
      </c>
    </row>
    <row r="36" spans="1:24" x14ac:dyDescent="0.25">
      <c r="A36" s="139" t="s">
        <v>116</v>
      </c>
      <c r="C36" s="43"/>
      <c r="D36" s="43"/>
      <c r="E36" s="139"/>
      <c r="O36" s="139" t="s">
        <v>226</v>
      </c>
      <c r="P36" s="139"/>
      <c r="Q36" s="139"/>
      <c r="R36" s="139"/>
      <c r="T36" s="139" t="s">
        <v>64</v>
      </c>
    </row>
    <row r="37" spans="1:24" x14ac:dyDescent="0.25">
      <c r="A37" s="139" t="s">
        <v>65</v>
      </c>
      <c r="C37" s="43"/>
      <c r="D37" s="43"/>
      <c r="E37" s="139"/>
      <c r="O37" s="139" t="s">
        <v>66</v>
      </c>
      <c r="P37" s="139"/>
      <c r="T37" s="139" t="s">
        <v>73</v>
      </c>
    </row>
    <row r="38" spans="1:24" x14ac:dyDescent="0.25">
      <c r="A38" s="139" t="s">
        <v>67</v>
      </c>
      <c r="C38" s="43"/>
      <c r="D38" s="43"/>
      <c r="E38" s="139"/>
      <c r="O38" s="139"/>
      <c r="P38" s="139"/>
      <c r="T38" s="139" t="s">
        <v>69</v>
      </c>
    </row>
    <row r="39" spans="1:24" x14ac:dyDescent="0.25">
      <c r="A39" s="152" t="s">
        <v>117</v>
      </c>
      <c r="C39" s="43"/>
      <c r="D39" s="139"/>
      <c r="E39" s="139"/>
      <c r="J39" s="139"/>
      <c r="K39" s="139"/>
      <c r="L39" s="139"/>
      <c r="M39" s="139"/>
      <c r="N39" s="139"/>
      <c r="P39" s="139"/>
      <c r="T39" s="139"/>
    </row>
    <row r="40" spans="1:24" x14ac:dyDescent="0.25">
      <c r="C40" s="43"/>
      <c r="T40" s="139"/>
    </row>
    <row r="41" spans="1:24" x14ac:dyDescent="0.25">
      <c r="A41" s="153" t="s">
        <v>70</v>
      </c>
      <c r="C41" s="43"/>
    </row>
    <row r="42" spans="1:24" x14ac:dyDescent="0.25">
      <c r="A42" s="139" t="s">
        <v>91</v>
      </c>
      <c r="C42" s="43"/>
      <c r="D42" s="43"/>
      <c r="E42" s="139"/>
      <c r="N42" s="139"/>
    </row>
    <row r="43" spans="1:24" x14ac:dyDescent="0.25">
      <c r="A43" s="139" t="s">
        <v>92</v>
      </c>
      <c r="B43" s="139"/>
      <c r="C43" s="139"/>
      <c r="N43" s="139"/>
    </row>
    <row r="44" spans="1:24" x14ac:dyDescent="0.25">
      <c r="A44" s="139" t="s">
        <v>71</v>
      </c>
      <c r="B44" s="139"/>
      <c r="C44" s="139"/>
      <c r="N44" s="139"/>
    </row>
    <row r="45" spans="1:24" x14ac:dyDescent="0.25">
      <c r="A45" s="139" t="s">
        <v>72</v>
      </c>
      <c r="B45" s="139"/>
      <c r="C45" s="139"/>
      <c r="M45" s="139"/>
      <c r="N45" s="139"/>
    </row>
    <row r="46" spans="1:24" ht="15" customHeight="1" x14ac:dyDescent="0.25">
      <c r="A46" s="499" t="s">
        <v>255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</row>
    <row r="47" spans="1:24" x14ac:dyDescent="0.25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</row>
  </sheetData>
  <mergeCells count="19">
    <mergeCell ref="A46:X47"/>
    <mergeCell ref="A12:X12"/>
    <mergeCell ref="A17:X17"/>
    <mergeCell ref="N4:P4"/>
    <mergeCell ref="Q4:S4"/>
    <mergeCell ref="T4:V4"/>
    <mergeCell ref="W4:W5"/>
    <mergeCell ref="X4:X5"/>
    <mergeCell ref="A6:X6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78" orientation="landscape" horizontalDpi="300" verticalDpi="300" r:id="rId1"/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13" zoomScaleNormal="100" workbookViewId="0">
      <selection activeCell="A45" sqref="A45:X46"/>
    </sheetView>
  </sheetViews>
  <sheetFormatPr defaultColWidth="8.85546875" defaultRowHeight="15" x14ac:dyDescent="0.25"/>
  <cols>
    <col min="1" max="1" width="20.28515625" style="43" customWidth="1"/>
    <col min="2" max="2" width="39.7109375" style="43" customWidth="1"/>
    <col min="3" max="3" width="15.42578125" style="151" bestFit="1" customWidth="1"/>
    <col min="4" max="4" width="6.42578125" style="151" customWidth="1"/>
    <col min="5" max="22" width="4.42578125" style="43" customWidth="1"/>
    <col min="23" max="23" width="5" style="43" bestFit="1" customWidth="1"/>
    <col min="24" max="24" width="4" style="43" bestFit="1" customWidth="1"/>
    <col min="25" max="16384" width="8.85546875" style="43"/>
  </cols>
  <sheetData>
    <row r="1" spans="1:35" ht="15" customHeight="1" thickBot="1" x14ac:dyDescent="0.3">
      <c r="A1" s="406" t="s">
        <v>154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1:35" ht="15.75" thickBot="1" x14ac:dyDescent="0.3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5" ht="15.75" thickBot="1" x14ac:dyDescent="0.3">
      <c r="A3" s="409" t="s">
        <v>58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ht="14.45" customHeight="1" x14ac:dyDescent="0.25">
      <c r="A4" s="412" t="s">
        <v>2</v>
      </c>
      <c r="B4" s="414" t="s">
        <v>3</v>
      </c>
      <c r="C4" s="416" t="s">
        <v>4</v>
      </c>
      <c r="D4" s="418" t="s">
        <v>5</v>
      </c>
      <c r="E4" s="420" t="s">
        <v>6</v>
      </c>
      <c r="F4" s="421"/>
      <c r="G4" s="422"/>
      <c r="H4" s="423" t="s">
        <v>7</v>
      </c>
      <c r="I4" s="424"/>
      <c r="J4" s="425"/>
      <c r="K4" s="423" t="s">
        <v>8</v>
      </c>
      <c r="L4" s="424"/>
      <c r="M4" s="425"/>
      <c r="N4" s="423" t="s">
        <v>9</v>
      </c>
      <c r="O4" s="424"/>
      <c r="P4" s="425"/>
      <c r="Q4" s="423" t="s">
        <v>10</v>
      </c>
      <c r="R4" s="424"/>
      <c r="S4" s="425"/>
      <c r="T4" s="423" t="s">
        <v>11</v>
      </c>
      <c r="U4" s="424"/>
      <c r="V4" s="425"/>
      <c r="W4" s="432" t="s">
        <v>12</v>
      </c>
      <c r="X4" s="432" t="s">
        <v>13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ht="15.75" thickBot="1" x14ac:dyDescent="0.3">
      <c r="A5" s="413"/>
      <c r="B5" s="415"/>
      <c r="C5" s="417"/>
      <c r="D5" s="419"/>
      <c r="E5" s="93" t="s">
        <v>12</v>
      </c>
      <c r="F5" s="94"/>
      <c r="G5" s="95" t="s">
        <v>13</v>
      </c>
      <c r="H5" s="93" t="s">
        <v>12</v>
      </c>
      <c r="I5" s="94"/>
      <c r="J5" s="95" t="s">
        <v>13</v>
      </c>
      <c r="K5" s="93" t="s">
        <v>12</v>
      </c>
      <c r="L5" s="94"/>
      <c r="M5" s="95" t="s">
        <v>13</v>
      </c>
      <c r="N5" s="93" t="s">
        <v>12</v>
      </c>
      <c r="O5" s="94"/>
      <c r="P5" s="95" t="s">
        <v>13</v>
      </c>
      <c r="Q5" s="93" t="s">
        <v>12</v>
      </c>
      <c r="R5" s="94"/>
      <c r="S5" s="95" t="s">
        <v>13</v>
      </c>
      <c r="T5" s="93" t="s">
        <v>12</v>
      </c>
      <c r="U5" s="94"/>
      <c r="V5" s="95" t="s">
        <v>13</v>
      </c>
      <c r="W5" s="433"/>
      <c r="X5" s="433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ht="15.75" thickBot="1" x14ac:dyDescent="0.3">
      <c r="A6" s="426" t="s">
        <v>97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x14ac:dyDescent="0.25">
      <c r="A7" s="40" t="s">
        <v>14</v>
      </c>
      <c r="B7" s="1" t="s">
        <v>167</v>
      </c>
      <c r="C7" s="2" t="s">
        <v>15</v>
      </c>
      <c r="D7" s="2" t="s">
        <v>16</v>
      </c>
      <c r="E7" s="3">
        <v>2</v>
      </c>
      <c r="F7" s="4" t="s">
        <v>17</v>
      </c>
      <c r="G7" s="47">
        <v>3</v>
      </c>
      <c r="H7" s="3">
        <v>2</v>
      </c>
      <c r="I7" s="4" t="s">
        <v>17</v>
      </c>
      <c r="J7" s="47">
        <v>3</v>
      </c>
      <c r="K7" s="3">
        <v>2</v>
      </c>
      <c r="L7" s="4" t="s">
        <v>17</v>
      </c>
      <c r="M7" s="47">
        <v>3</v>
      </c>
      <c r="N7" s="3">
        <v>2</v>
      </c>
      <c r="O7" s="4" t="s">
        <v>17</v>
      </c>
      <c r="P7" s="48">
        <v>3</v>
      </c>
      <c r="Q7" s="3">
        <v>2</v>
      </c>
      <c r="R7" s="4" t="s">
        <v>17</v>
      </c>
      <c r="S7" s="47">
        <v>3</v>
      </c>
      <c r="T7" s="3">
        <v>2</v>
      </c>
      <c r="U7" s="4" t="s">
        <v>17</v>
      </c>
      <c r="V7" s="48">
        <v>3</v>
      </c>
      <c r="W7" s="339">
        <f t="shared" ref="W7:W16" si="0">15*(E7+H7+K7+N7+Q7+T7)</f>
        <v>180</v>
      </c>
      <c r="X7" s="340">
        <f>G7+J7+M7+P7+S7+V7</f>
        <v>18</v>
      </c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x14ac:dyDescent="0.25">
      <c r="A8" s="141" t="s">
        <v>18</v>
      </c>
      <c r="B8" s="6" t="s">
        <v>168</v>
      </c>
      <c r="C8" s="7" t="s">
        <v>15</v>
      </c>
      <c r="D8" s="7" t="s">
        <v>20</v>
      </c>
      <c r="E8" s="8">
        <v>1</v>
      </c>
      <c r="F8" s="9" t="s">
        <v>21</v>
      </c>
      <c r="G8" s="49">
        <v>1</v>
      </c>
      <c r="H8" s="8">
        <v>1</v>
      </c>
      <c r="I8" s="9" t="s">
        <v>17</v>
      </c>
      <c r="J8" s="49">
        <v>1</v>
      </c>
      <c r="K8" s="8"/>
      <c r="L8" s="9"/>
      <c r="M8" s="49"/>
      <c r="N8" s="8"/>
      <c r="O8" s="9"/>
      <c r="P8" s="50"/>
      <c r="Q8" s="8"/>
      <c r="R8" s="9"/>
      <c r="S8" s="49"/>
      <c r="T8" s="8"/>
      <c r="U8" s="9"/>
      <c r="V8" s="50"/>
      <c r="W8" s="168">
        <f t="shared" si="0"/>
        <v>30</v>
      </c>
      <c r="X8" s="341">
        <f t="shared" ref="X8:X14" si="1">G8+J8+M8+P8+S8+V8</f>
        <v>2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1:35" x14ac:dyDescent="0.25">
      <c r="A9" s="141" t="s">
        <v>22</v>
      </c>
      <c r="B9" s="6" t="s">
        <v>182</v>
      </c>
      <c r="C9" s="7" t="s">
        <v>15</v>
      </c>
      <c r="D9" s="7" t="s">
        <v>20</v>
      </c>
      <c r="E9" s="8">
        <v>2</v>
      </c>
      <c r="F9" s="9" t="s">
        <v>21</v>
      </c>
      <c r="G9" s="49">
        <v>2</v>
      </c>
      <c r="H9" s="8">
        <v>2</v>
      </c>
      <c r="I9" s="9" t="s">
        <v>17</v>
      </c>
      <c r="J9" s="49">
        <v>2</v>
      </c>
      <c r="K9" s="8">
        <v>1</v>
      </c>
      <c r="L9" s="9" t="s">
        <v>21</v>
      </c>
      <c r="M9" s="49">
        <v>1</v>
      </c>
      <c r="N9" s="8">
        <v>1</v>
      </c>
      <c r="O9" s="9" t="s">
        <v>17</v>
      </c>
      <c r="P9" s="50">
        <v>1</v>
      </c>
      <c r="Q9" s="8">
        <v>1</v>
      </c>
      <c r="R9" s="9" t="s">
        <v>21</v>
      </c>
      <c r="S9" s="50">
        <v>1</v>
      </c>
      <c r="T9" s="8"/>
      <c r="U9" s="9"/>
      <c r="V9" s="50"/>
      <c r="W9" s="168">
        <f t="shared" si="0"/>
        <v>105</v>
      </c>
      <c r="X9" s="341">
        <f t="shared" si="1"/>
        <v>7</v>
      </c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1:35" x14ac:dyDescent="0.25">
      <c r="A10" s="141" t="s">
        <v>238</v>
      </c>
      <c r="B10" s="6" t="s">
        <v>183</v>
      </c>
      <c r="C10" s="7" t="s">
        <v>15</v>
      </c>
      <c r="D10" s="7" t="s">
        <v>20</v>
      </c>
      <c r="E10" s="8">
        <v>2</v>
      </c>
      <c r="F10" s="9" t="s">
        <v>21</v>
      </c>
      <c r="G10" s="49">
        <v>3</v>
      </c>
      <c r="H10" s="8">
        <v>2</v>
      </c>
      <c r="I10" s="9" t="s">
        <v>17</v>
      </c>
      <c r="J10" s="49">
        <v>3</v>
      </c>
      <c r="K10" s="8">
        <v>1</v>
      </c>
      <c r="L10" s="9" t="s">
        <v>21</v>
      </c>
      <c r="M10" s="49">
        <v>2</v>
      </c>
      <c r="N10" s="8">
        <v>1</v>
      </c>
      <c r="O10" s="9" t="s">
        <v>17</v>
      </c>
      <c r="P10" s="50">
        <v>2</v>
      </c>
      <c r="Q10" s="8">
        <v>1</v>
      </c>
      <c r="R10" s="9" t="s">
        <v>21</v>
      </c>
      <c r="S10" s="50">
        <v>2</v>
      </c>
      <c r="T10" s="8"/>
      <c r="U10" s="9"/>
      <c r="V10" s="50"/>
      <c r="W10" s="168">
        <f t="shared" si="0"/>
        <v>105</v>
      </c>
      <c r="X10" s="341">
        <f t="shared" si="1"/>
        <v>12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1:35" ht="15.75" thickBot="1" x14ac:dyDescent="0.3">
      <c r="A11" s="41" t="s">
        <v>25</v>
      </c>
      <c r="B11" s="42" t="s">
        <v>177</v>
      </c>
      <c r="C11" s="14" t="s">
        <v>15</v>
      </c>
      <c r="D11" s="14" t="s">
        <v>16</v>
      </c>
      <c r="E11" s="15"/>
      <c r="F11" s="16"/>
      <c r="G11" s="51"/>
      <c r="H11" s="15"/>
      <c r="I11" s="16"/>
      <c r="J11" s="51"/>
      <c r="K11" s="15"/>
      <c r="L11" s="16"/>
      <c r="M11" s="51"/>
      <c r="N11" s="15"/>
      <c r="O11" s="16"/>
      <c r="P11" s="52"/>
      <c r="Q11" s="15">
        <v>1</v>
      </c>
      <c r="R11" s="16" t="s">
        <v>21</v>
      </c>
      <c r="S11" s="52">
        <v>1</v>
      </c>
      <c r="T11" s="15">
        <v>2</v>
      </c>
      <c r="U11" s="16" t="s">
        <v>17</v>
      </c>
      <c r="V11" s="52">
        <v>2</v>
      </c>
      <c r="W11" s="185">
        <f t="shared" si="0"/>
        <v>45</v>
      </c>
      <c r="X11" s="342">
        <f t="shared" si="1"/>
        <v>3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</row>
    <row r="12" spans="1:35" ht="15" customHeight="1" thickBot="1" x14ac:dyDescent="0.3">
      <c r="A12" s="429" t="s">
        <v>56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1:35" x14ac:dyDescent="0.25">
      <c r="A13" s="53" t="s">
        <v>27</v>
      </c>
      <c r="B13" s="19" t="s">
        <v>28</v>
      </c>
      <c r="C13" s="19"/>
      <c r="D13" s="17" t="s">
        <v>16</v>
      </c>
      <c r="E13" s="20"/>
      <c r="F13" s="21"/>
      <c r="G13" s="54"/>
      <c r="H13" s="20"/>
      <c r="I13" s="21"/>
      <c r="J13" s="54"/>
      <c r="K13" s="20"/>
      <c r="L13" s="21"/>
      <c r="M13" s="55"/>
      <c r="N13" s="20">
        <v>2</v>
      </c>
      <c r="O13" s="21" t="s">
        <v>17</v>
      </c>
      <c r="P13" s="55">
        <v>2</v>
      </c>
      <c r="Q13" s="20"/>
      <c r="R13" s="21"/>
      <c r="S13" s="54"/>
      <c r="T13" s="20"/>
      <c r="U13" s="21"/>
      <c r="V13" s="55"/>
      <c r="W13" s="343">
        <f t="shared" si="0"/>
        <v>30</v>
      </c>
      <c r="X13" s="341">
        <f t="shared" si="1"/>
        <v>2</v>
      </c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</row>
    <row r="14" spans="1:35" x14ac:dyDescent="0.25">
      <c r="A14" s="56" t="s">
        <v>29</v>
      </c>
      <c r="B14" s="10" t="s">
        <v>179</v>
      </c>
      <c r="C14" s="7" t="s">
        <v>15</v>
      </c>
      <c r="D14" s="11" t="s">
        <v>16</v>
      </c>
      <c r="E14" s="12"/>
      <c r="F14" s="13"/>
      <c r="G14" s="57"/>
      <c r="H14" s="12"/>
      <c r="I14" s="13"/>
      <c r="J14" s="57"/>
      <c r="K14" s="12">
        <v>2</v>
      </c>
      <c r="L14" s="13" t="s">
        <v>17</v>
      </c>
      <c r="M14" s="58">
        <v>1</v>
      </c>
      <c r="N14" s="12">
        <v>2</v>
      </c>
      <c r="O14" s="13" t="s">
        <v>17</v>
      </c>
      <c r="P14" s="58">
        <v>1</v>
      </c>
      <c r="Q14" s="12"/>
      <c r="R14" s="13"/>
      <c r="S14" s="57"/>
      <c r="T14" s="12"/>
      <c r="U14" s="13"/>
      <c r="V14" s="58"/>
      <c r="W14" s="168">
        <f t="shared" si="0"/>
        <v>60</v>
      </c>
      <c r="X14" s="341">
        <f t="shared" si="1"/>
        <v>2</v>
      </c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</row>
    <row r="15" spans="1:35" x14ac:dyDescent="0.25">
      <c r="A15" s="56" t="s">
        <v>31</v>
      </c>
      <c r="B15" s="74" t="s">
        <v>169</v>
      </c>
      <c r="C15" s="11" t="str">
        <f>$C$11</f>
        <v>♫</v>
      </c>
      <c r="D15" s="11" t="s">
        <v>16</v>
      </c>
      <c r="E15" s="12"/>
      <c r="F15" s="13"/>
      <c r="G15" s="57"/>
      <c r="H15" s="12"/>
      <c r="I15" s="13"/>
      <c r="J15" s="57"/>
      <c r="K15" s="12"/>
      <c r="L15" s="13"/>
      <c r="M15" s="57"/>
      <c r="N15" s="12"/>
      <c r="O15" s="13"/>
      <c r="P15" s="58"/>
      <c r="Q15" s="12">
        <v>2</v>
      </c>
      <c r="R15" s="13" t="s">
        <v>17</v>
      </c>
      <c r="S15" s="57">
        <v>1</v>
      </c>
      <c r="T15" s="12">
        <v>2</v>
      </c>
      <c r="U15" s="13" t="s">
        <v>17</v>
      </c>
      <c r="V15" s="58">
        <v>1</v>
      </c>
      <c r="W15" s="344">
        <f t="shared" si="0"/>
        <v>60</v>
      </c>
      <c r="X15" s="345">
        <v>2</v>
      </c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ht="29.45" customHeight="1" thickBot="1" x14ac:dyDescent="0.3">
      <c r="A16" s="25" t="s">
        <v>237</v>
      </c>
      <c r="B16" s="26" t="s">
        <v>187</v>
      </c>
      <c r="C16" s="11" t="s">
        <v>15</v>
      </c>
      <c r="D16" s="11" t="s">
        <v>20</v>
      </c>
      <c r="E16" s="12"/>
      <c r="F16" s="13"/>
      <c r="G16" s="90"/>
      <c r="H16" s="12"/>
      <c r="I16" s="13"/>
      <c r="J16" s="90"/>
      <c r="K16" s="12"/>
      <c r="L16" s="13"/>
      <c r="M16" s="90"/>
      <c r="N16" s="11"/>
      <c r="O16" s="85"/>
      <c r="P16" s="91"/>
      <c r="Q16" s="11">
        <v>4</v>
      </c>
      <c r="R16" s="85" t="s">
        <v>20</v>
      </c>
      <c r="S16" s="90">
        <v>2</v>
      </c>
      <c r="T16" s="28">
        <v>4</v>
      </c>
      <c r="U16" s="85" t="s">
        <v>20</v>
      </c>
      <c r="V16" s="90">
        <v>2</v>
      </c>
      <c r="W16" s="168">
        <f t="shared" si="0"/>
        <v>120</v>
      </c>
      <c r="X16" s="346">
        <f t="shared" ref="X16" si="2">G16+J16+M16+P16+S16+V16</f>
        <v>4</v>
      </c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</row>
    <row r="17" spans="1:35" ht="15" customHeight="1" thickBot="1" x14ac:dyDescent="0.3">
      <c r="A17" s="429" t="s">
        <v>57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x14ac:dyDescent="0.25">
      <c r="A18" s="197" t="s">
        <v>142</v>
      </c>
      <c r="B18" s="148" t="s">
        <v>216</v>
      </c>
      <c r="C18" s="17" t="s">
        <v>15</v>
      </c>
      <c r="D18" s="18" t="s">
        <v>20</v>
      </c>
      <c r="E18" s="20">
        <v>2</v>
      </c>
      <c r="F18" s="21" t="s">
        <v>17</v>
      </c>
      <c r="G18" s="59">
        <v>7</v>
      </c>
      <c r="H18" s="20">
        <v>2</v>
      </c>
      <c r="I18" s="21" t="s">
        <v>17</v>
      </c>
      <c r="J18" s="59">
        <v>7</v>
      </c>
      <c r="K18" s="20">
        <v>2</v>
      </c>
      <c r="L18" s="21" t="s">
        <v>17</v>
      </c>
      <c r="M18" s="59">
        <v>7</v>
      </c>
      <c r="N18" s="20">
        <v>2</v>
      </c>
      <c r="O18" s="21" t="s">
        <v>17</v>
      </c>
      <c r="P18" s="59">
        <v>7</v>
      </c>
      <c r="Q18" s="20">
        <v>2</v>
      </c>
      <c r="R18" s="21" t="s">
        <v>17</v>
      </c>
      <c r="S18" s="59">
        <v>7</v>
      </c>
      <c r="T18" s="20">
        <v>2</v>
      </c>
      <c r="U18" s="21" t="s">
        <v>21</v>
      </c>
      <c r="V18" s="59">
        <v>7</v>
      </c>
      <c r="W18" s="343">
        <f>15*(E18+H18+K18+N18+Q18+T18)</f>
        <v>180</v>
      </c>
      <c r="X18" s="341">
        <f t="shared" ref="X18" si="3">SUM(G18+J18+M18+P18+S18+V18)</f>
        <v>42</v>
      </c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x14ac:dyDescent="0.25">
      <c r="A19" s="22" t="s">
        <v>215</v>
      </c>
      <c r="B19" s="6" t="s">
        <v>172</v>
      </c>
      <c r="C19" s="17" t="s">
        <v>15</v>
      </c>
      <c r="D19" s="7" t="s">
        <v>16</v>
      </c>
      <c r="E19" s="20">
        <v>1</v>
      </c>
      <c r="F19" s="21" t="s">
        <v>17</v>
      </c>
      <c r="G19" s="49">
        <v>1</v>
      </c>
      <c r="H19" s="20">
        <v>1</v>
      </c>
      <c r="I19" s="21" t="s">
        <v>17</v>
      </c>
      <c r="J19" s="49">
        <v>1</v>
      </c>
      <c r="K19" s="20"/>
      <c r="L19" s="21"/>
      <c r="M19" s="49"/>
      <c r="N19" s="20"/>
      <c r="O19" s="21"/>
      <c r="P19" s="49"/>
      <c r="Q19" s="20"/>
      <c r="R19" s="21"/>
      <c r="S19" s="49"/>
      <c r="T19" s="20"/>
      <c r="U19" s="21"/>
      <c r="V19" s="49"/>
      <c r="W19" s="168">
        <f t="shared" ref="W19:W31" si="4">15*(E19+H19+K19+N19+Q19+T19)</f>
        <v>30</v>
      </c>
      <c r="X19" s="367">
        <f t="shared" ref="X19:X20" si="5">G19+J19+M19+P19+S19+V19</f>
        <v>2</v>
      </c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</row>
    <row r="20" spans="1:35" x14ac:dyDescent="0.25">
      <c r="A20" s="22" t="s">
        <v>244</v>
      </c>
      <c r="B20" s="6" t="s">
        <v>217</v>
      </c>
      <c r="C20" s="17" t="s">
        <v>15</v>
      </c>
      <c r="D20" s="7" t="s">
        <v>16</v>
      </c>
      <c r="E20" s="20"/>
      <c r="F20" s="21"/>
      <c r="G20" s="49"/>
      <c r="H20" s="20"/>
      <c r="I20" s="21"/>
      <c r="J20" s="49"/>
      <c r="K20" s="20">
        <v>1</v>
      </c>
      <c r="L20" s="21" t="s">
        <v>17</v>
      </c>
      <c r="M20" s="49">
        <v>1</v>
      </c>
      <c r="N20" s="20">
        <v>1</v>
      </c>
      <c r="O20" s="21" t="s">
        <v>17</v>
      </c>
      <c r="P20" s="49">
        <v>1</v>
      </c>
      <c r="Q20" s="20">
        <v>1</v>
      </c>
      <c r="R20" s="21" t="s">
        <v>17</v>
      </c>
      <c r="S20" s="49">
        <v>1</v>
      </c>
      <c r="T20" s="20">
        <v>1</v>
      </c>
      <c r="U20" s="21" t="s">
        <v>17</v>
      </c>
      <c r="V20" s="49">
        <v>1</v>
      </c>
      <c r="W20" s="168">
        <f t="shared" si="4"/>
        <v>60</v>
      </c>
      <c r="X20" s="367">
        <f t="shared" si="5"/>
        <v>4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</row>
    <row r="21" spans="1:35" x14ac:dyDescent="0.25">
      <c r="A21" s="22" t="s">
        <v>105</v>
      </c>
      <c r="B21" s="142" t="s">
        <v>175</v>
      </c>
      <c r="C21" s="19"/>
      <c r="D21" s="7" t="s">
        <v>20</v>
      </c>
      <c r="E21" s="20">
        <v>1</v>
      </c>
      <c r="F21" s="21" t="s">
        <v>21</v>
      </c>
      <c r="G21" s="60">
        <v>1</v>
      </c>
      <c r="H21" s="20">
        <v>1</v>
      </c>
      <c r="I21" s="21" t="s">
        <v>21</v>
      </c>
      <c r="J21" s="60">
        <v>1</v>
      </c>
      <c r="K21" s="20">
        <v>1</v>
      </c>
      <c r="L21" s="21" t="s">
        <v>21</v>
      </c>
      <c r="M21" s="60">
        <v>1</v>
      </c>
      <c r="N21" s="20">
        <v>1</v>
      </c>
      <c r="O21" s="21" t="s">
        <v>21</v>
      </c>
      <c r="P21" s="60">
        <v>1</v>
      </c>
      <c r="Q21" s="20">
        <v>1</v>
      </c>
      <c r="R21" s="21" t="s">
        <v>21</v>
      </c>
      <c r="S21" s="60">
        <v>1</v>
      </c>
      <c r="T21" s="20">
        <v>1</v>
      </c>
      <c r="U21" s="21" t="s">
        <v>21</v>
      </c>
      <c r="V21" s="60">
        <v>1</v>
      </c>
      <c r="W21" s="343">
        <f t="shared" si="4"/>
        <v>90</v>
      </c>
      <c r="X21" s="369">
        <f>SUM(G21+J21+M21+P21+S21+V21)</f>
        <v>6</v>
      </c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</row>
    <row r="22" spans="1:35" x14ac:dyDescent="0.25">
      <c r="A22" s="81" t="s">
        <v>79</v>
      </c>
      <c r="B22" s="142" t="s">
        <v>95</v>
      </c>
      <c r="C22" s="19"/>
      <c r="D22" s="7" t="s">
        <v>20</v>
      </c>
      <c r="E22" s="20"/>
      <c r="F22" s="21"/>
      <c r="G22" s="49"/>
      <c r="H22" s="20"/>
      <c r="I22" s="21"/>
      <c r="J22" s="49"/>
      <c r="K22" s="20"/>
      <c r="L22" s="21"/>
      <c r="M22" s="49"/>
      <c r="N22" s="20"/>
      <c r="O22" s="21"/>
      <c r="P22" s="50"/>
      <c r="Q22" s="20"/>
      <c r="R22" s="21"/>
      <c r="S22" s="49"/>
      <c r="T22" s="20"/>
      <c r="U22" s="21"/>
      <c r="V22" s="49">
        <v>2</v>
      </c>
      <c r="W22" s="389">
        <f t="shared" si="4"/>
        <v>0</v>
      </c>
      <c r="X22" s="369">
        <f>SUM(G22+J22+M22+P22+S22+V22)</f>
        <v>2</v>
      </c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1:35" ht="15" customHeight="1" x14ac:dyDescent="0.25">
      <c r="A23" s="22" t="s">
        <v>132</v>
      </c>
      <c r="B23" s="142" t="s">
        <v>190</v>
      </c>
      <c r="C23" s="6"/>
      <c r="D23" s="7" t="s">
        <v>20</v>
      </c>
      <c r="E23" s="155"/>
      <c r="F23" s="156"/>
      <c r="G23" s="60"/>
      <c r="H23" s="155"/>
      <c r="I23" s="156"/>
      <c r="J23" s="60"/>
      <c r="K23" s="155">
        <v>4</v>
      </c>
      <c r="L23" s="156" t="s">
        <v>21</v>
      </c>
      <c r="M23" s="60">
        <v>4</v>
      </c>
      <c r="N23" s="155">
        <v>4</v>
      </c>
      <c r="O23" s="156" t="s">
        <v>21</v>
      </c>
      <c r="P23" s="60">
        <v>4</v>
      </c>
      <c r="Q23" s="155">
        <v>4</v>
      </c>
      <c r="R23" s="156" t="s">
        <v>21</v>
      </c>
      <c r="S23" s="60">
        <v>4</v>
      </c>
      <c r="T23" s="155">
        <v>4</v>
      </c>
      <c r="U23" s="156" t="s">
        <v>21</v>
      </c>
      <c r="V23" s="60">
        <v>4</v>
      </c>
      <c r="W23" s="368">
        <f t="shared" si="4"/>
        <v>240</v>
      </c>
      <c r="X23" s="369">
        <f>M23+P23+S23+V23</f>
        <v>16</v>
      </c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</row>
    <row r="24" spans="1:35" ht="15" customHeight="1" x14ac:dyDescent="0.25">
      <c r="A24" s="22" t="s">
        <v>81</v>
      </c>
      <c r="B24" s="6" t="s">
        <v>174</v>
      </c>
      <c r="C24" s="6"/>
      <c r="D24" s="7" t="s">
        <v>20</v>
      </c>
      <c r="E24" s="8">
        <v>1</v>
      </c>
      <c r="F24" s="9" t="s">
        <v>21</v>
      </c>
      <c r="G24" s="60">
        <v>3</v>
      </c>
      <c r="H24" s="8">
        <v>1</v>
      </c>
      <c r="I24" s="9" t="s">
        <v>21</v>
      </c>
      <c r="J24" s="60">
        <v>3</v>
      </c>
      <c r="K24" s="8">
        <v>1</v>
      </c>
      <c r="L24" s="9" t="s">
        <v>21</v>
      </c>
      <c r="M24" s="60">
        <v>3</v>
      </c>
      <c r="N24" s="8">
        <v>1</v>
      </c>
      <c r="O24" s="9" t="s">
        <v>21</v>
      </c>
      <c r="P24" s="60">
        <v>3</v>
      </c>
      <c r="Q24" s="8">
        <v>1</v>
      </c>
      <c r="R24" s="9" t="s">
        <v>21</v>
      </c>
      <c r="S24" s="60">
        <v>3</v>
      </c>
      <c r="T24" s="8">
        <v>1</v>
      </c>
      <c r="U24" s="9" t="s">
        <v>21</v>
      </c>
      <c r="V24" s="60">
        <v>3</v>
      </c>
      <c r="W24" s="368">
        <f t="shared" si="4"/>
        <v>90</v>
      </c>
      <c r="X24" s="369">
        <f t="shared" ref="X24:X29" si="6">G24+J24+M24+P24+S24+V24</f>
        <v>18</v>
      </c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</row>
    <row r="25" spans="1:35" x14ac:dyDescent="0.25">
      <c r="A25" s="22" t="s">
        <v>109</v>
      </c>
      <c r="B25" s="142" t="s">
        <v>171</v>
      </c>
      <c r="C25" s="6"/>
      <c r="D25" s="7" t="s">
        <v>20</v>
      </c>
      <c r="E25" s="8">
        <v>2</v>
      </c>
      <c r="F25" s="9" t="s">
        <v>21</v>
      </c>
      <c r="G25" s="60">
        <v>2</v>
      </c>
      <c r="H25" s="155">
        <v>2</v>
      </c>
      <c r="I25" s="156" t="s">
        <v>21</v>
      </c>
      <c r="J25" s="60">
        <v>2</v>
      </c>
      <c r="K25" s="155">
        <v>2</v>
      </c>
      <c r="L25" s="156" t="s">
        <v>21</v>
      </c>
      <c r="M25" s="60">
        <v>2</v>
      </c>
      <c r="N25" s="155">
        <v>2</v>
      </c>
      <c r="O25" s="156" t="s">
        <v>21</v>
      </c>
      <c r="P25" s="60">
        <v>2</v>
      </c>
      <c r="Q25" s="155">
        <v>2</v>
      </c>
      <c r="R25" s="156" t="s">
        <v>21</v>
      </c>
      <c r="S25" s="60">
        <v>2</v>
      </c>
      <c r="T25" s="155">
        <v>2</v>
      </c>
      <c r="U25" s="156" t="s">
        <v>21</v>
      </c>
      <c r="V25" s="60">
        <v>2</v>
      </c>
      <c r="W25" s="368">
        <f t="shared" si="4"/>
        <v>180</v>
      </c>
      <c r="X25" s="369">
        <f t="shared" si="6"/>
        <v>12</v>
      </c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</row>
    <row r="26" spans="1:35" x14ac:dyDescent="0.25">
      <c r="A26" s="22" t="s">
        <v>139</v>
      </c>
      <c r="B26" s="6" t="s">
        <v>193</v>
      </c>
      <c r="C26" s="6"/>
      <c r="D26" s="7" t="s">
        <v>20</v>
      </c>
      <c r="E26" s="8">
        <v>2</v>
      </c>
      <c r="F26" s="9" t="s">
        <v>21</v>
      </c>
      <c r="G26" s="60">
        <v>1</v>
      </c>
      <c r="H26" s="155">
        <v>2</v>
      </c>
      <c r="I26" s="156" t="s">
        <v>21</v>
      </c>
      <c r="J26" s="60">
        <v>1</v>
      </c>
      <c r="K26" s="155">
        <v>2</v>
      </c>
      <c r="L26" s="156" t="s">
        <v>21</v>
      </c>
      <c r="M26" s="60">
        <v>1</v>
      </c>
      <c r="N26" s="155">
        <v>2</v>
      </c>
      <c r="O26" s="156" t="s">
        <v>21</v>
      </c>
      <c r="P26" s="60">
        <v>1</v>
      </c>
      <c r="Q26" s="155">
        <v>2</v>
      </c>
      <c r="R26" s="156" t="s">
        <v>21</v>
      </c>
      <c r="S26" s="60">
        <v>1</v>
      </c>
      <c r="T26" s="155">
        <v>2</v>
      </c>
      <c r="U26" s="156" t="s">
        <v>21</v>
      </c>
      <c r="V26" s="60">
        <v>1</v>
      </c>
      <c r="W26" s="368">
        <f t="shared" si="4"/>
        <v>180</v>
      </c>
      <c r="X26" s="369">
        <f t="shared" si="6"/>
        <v>6</v>
      </c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5" x14ac:dyDescent="0.25">
      <c r="A27" s="22" t="s">
        <v>111</v>
      </c>
      <c r="B27" s="6" t="s">
        <v>185</v>
      </c>
      <c r="C27" s="6"/>
      <c r="D27" s="7" t="s">
        <v>20</v>
      </c>
      <c r="E27" s="7">
        <v>1</v>
      </c>
      <c r="F27" s="82" t="s">
        <v>21</v>
      </c>
      <c r="G27" s="60">
        <v>1</v>
      </c>
      <c r="H27" s="7">
        <v>1</v>
      </c>
      <c r="I27" s="82" t="s">
        <v>21</v>
      </c>
      <c r="J27" s="60">
        <v>1</v>
      </c>
      <c r="K27" s="7"/>
      <c r="L27" s="82"/>
      <c r="M27" s="60"/>
      <c r="N27" s="7"/>
      <c r="O27" s="82"/>
      <c r="P27" s="60"/>
      <c r="Q27" s="7"/>
      <c r="R27" s="82"/>
      <c r="S27" s="60"/>
      <c r="T27" s="7"/>
      <c r="U27" s="82"/>
      <c r="V27" s="60"/>
      <c r="W27" s="368">
        <f t="shared" si="4"/>
        <v>30</v>
      </c>
      <c r="X27" s="369">
        <f t="shared" si="6"/>
        <v>2</v>
      </c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</row>
    <row r="28" spans="1:35" x14ac:dyDescent="0.25">
      <c r="A28" s="216"/>
      <c r="B28" s="62" t="s">
        <v>52</v>
      </c>
      <c r="C28" s="18"/>
      <c r="D28" s="63"/>
      <c r="E28" s="20"/>
      <c r="F28" s="21"/>
      <c r="G28" s="54">
        <v>4</v>
      </c>
      <c r="H28" s="23"/>
      <c r="I28" s="21"/>
      <c r="J28" s="55">
        <v>4</v>
      </c>
      <c r="K28" s="20"/>
      <c r="L28" s="21"/>
      <c r="M28" s="54">
        <v>3</v>
      </c>
      <c r="N28" s="64"/>
      <c r="O28" s="24"/>
      <c r="P28" s="55">
        <v>1</v>
      </c>
      <c r="Q28" s="65"/>
      <c r="R28" s="24"/>
      <c r="S28" s="54"/>
      <c r="T28" s="64"/>
      <c r="U28" s="24"/>
      <c r="V28" s="55"/>
      <c r="W28" s="343">
        <f t="shared" ref="W28" si="7">15*(E28+H28+K28+N28+Q28+T28)</f>
        <v>0</v>
      </c>
      <c r="X28" s="369">
        <f t="shared" si="6"/>
        <v>12</v>
      </c>
    </row>
    <row r="29" spans="1:35" ht="15.75" thickBot="1" x14ac:dyDescent="0.3">
      <c r="A29" s="30" t="s">
        <v>53</v>
      </c>
      <c r="B29" s="31" t="s">
        <v>166</v>
      </c>
      <c r="C29" s="32"/>
      <c r="D29" s="33" t="s">
        <v>20</v>
      </c>
      <c r="E29" s="401">
        <v>2</v>
      </c>
      <c r="F29" s="402" t="s">
        <v>94</v>
      </c>
      <c r="G29" s="287"/>
      <c r="H29" s="403">
        <v>2</v>
      </c>
      <c r="I29" s="402" t="s">
        <v>94</v>
      </c>
      <c r="J29" s="404"/>
      <c r="K29" s="15"/>
      <c r="L29" s="16"/>
      <c r="M29" s="51"/>
      <c r="N29" s="34"/>
      <c r="O29" s="35"/>
      <c r="P29" s="52"/>
      <c r="Q29" s="36"/>
      <c r="R29" s="35"/>
      <c r="S29" s="51"/>
      <c r="T29" s="34"/>
      <c r="U29" s="35"/>
      <c r="V29" s="52"/>
      <c r="W29" s="185">
        <f t="shared" ref="W29" si="8">15*(E29+H29+K29+N29+Q29+T29)</f>
        <v>60</v>
      </c>
      <c r="X29" s="342">
        <f t="shared" si="6"/>
        <v>0</v>
      </c>
    </row>
    <row r="30" spans="1:35" x14ac:dyDescent="0.25">
      <c r="A30" s="22" t="s">
        <v>48</v>
      </c>
      <c r="B30" s="62" t="s">
        <v>170</v>
      </c>
      <c r="C30" s="18"/>
      <c r="D30" s="63"/>
      <c r="E30" s="20"/>
      <c r="F30" s="21"/>
      <c r="G30" s="54"/>
      <c r="H30" s="23"/>
      <c r="I30" s="21"/>
      <c r="J30" s="55"/>
      <c r="K30" s="20"/>
      <c r="L30" s="21"/>
      <c r="M30" s="54"/>
      <c r="N30" s="64"/>
      <c r="O30" s="24"/>
      <c r="P30" s="55"/>
      <c r="Q30" s="289">
        <v>15</v>
      </c>
      <c r="R30" s="24" t="s">
        <v>20</v>
      </c>
      <c r="S30" s="54">
        <v>3</v>
      </c>
      <c r="T30" s="290">
        <v>15</v>
      </c>
      <c r="U30" s="24" t="s">
        <v>20</v>
      </c>
      <c r="V30" s="55">
        <v>3</v>
      </c>
      <c r="W30" s="343">
        <f>Q30+T30</f>
        <v>30</v>
      </c>
      <c r="X30" s="341">
        <v>6</v>
      </c>
      <c r="Z30" s="43" t="s">
        <v>141</v>
      </c>
    </row>
    <row r="31" spans="1:35" ht="15.75" thickBot="1" x14ac:dyDescent="0.3">
      <c r="A31" s="30"/>
      <c r="B31" s="26" t="s">
        <v>50</v>
      </c>
      <c r="C31" s="27" t="s">
        <v>143</v>
      </c>
      <c r="D31" s="28"/>
      <c r="E31" s="12"/>
      <c r="F31" s="13"/>
      <c r="G31" s="57"/>
      <c r="H31" s="29"/>
      <c r="I31" s="13"/>
      <c r="J31" s="58"/>
      <c r="K31" s="12"/>
      <c r="L31" s="13"/>
      <c r="M31" s="57"/>
      <c r="N31" s="29"/>
      <c r="O31" s="13"/>
      <c r="P31" s="58"/>
      <c r="Q31" s="12"/>
      <c r="R31" s="13"/>
      <c r="S31" s="57"/>
      <c r="T31" s="29"/>
      <c r="U31" s="13" t="s">
        <v>51</v>
      </c>
      <c r="V31" s="58">
        <v>0</v>
      </c>
      <c r="W31" s="185">
        <f t="shared" si="4"/>
        <v>0</v>
      </c>
      <c r="X31" s="342">
        <f t="shared" ref="X31" si="9">SUM(G31+J31+M31+P31+S31+V31)</f>
        <v>0</v>
      </c>
    </row>
    <row r="32" spans="1:35" ht="15.75" thickBot="1" x14ac:dyDescent="0.3">
      <c r="A32" s="395"/>
      <c r="B32" s="137" t="s">
        <v>55</v>
      </c>
      <c r="C32" s="137"/>
      <c r="D32" s="137"/>
      <c r="E32" s="147">
        <f>SUM(E7:E31)</f>
        <v>19</v>
      </c>
      <c r="F32" s="147"/>
      <c r="G32" s="147">
        <f>SUM(G7:G31)</f>
        <v>29</v>
      </c>
      <c r="H32" s="147">
        <f>SUM(H7:H31)</f>
        <v>19</v>
      </c>
      <c r="I32" s="147"/>
      <c r="J32" s="147">
        <f>SUM(J7:J31)</f>
        <v>29</v>
      </c>
      <c r="K32" s="147">
        <f>SUM(K7:K31)</f>
        <v>19</v>
      </c>
      <c r="L32" s="147"/>
      <c r="M32" s="147">
        <f>SUM(M7:M31)</f>
        <v>29</v>
      </c>
      <c r="N32" s="147">
        <f>SUM(N7:N31)</f>
        <v>21</v>
      </c>
      <c r="O32" s="147"/>
      <c r="P32" s="147">
        <f>SUM(P7:P31)</f>
        <v>29</v>
      </c>
      <c r="Q32" s="147">
        <f>SUM(Q7:Q31)</f>
        <v>39</v>
      </c>
      <c r="R32" s="147"/>
      <c r="S32" s="147">
        <f>SUM(S7:S31)</f>
        <v>32</v>
      </c>
      <c r="T32" s="147">
        <f>SUM(T7:T31)</f>
        <v>38</v>
      </c>
      <c r="U32" s="147"/>
      <c r="V32" s="75">
        <f>SUM(V7:V31)</f>
        <v>32</v>
      </c>
      <c r="W32" s="123">
        <f>SUM(W7:W31)</f>
        <v>1905</v>
      </c>
      <c r="X32" s="75">
        <f>SUM(X7:X31)</f>
        <v>180</v>
      </c>
    </row>
    <row r="33" spans="1:24" x14ac:dyDescent="0.25">
      <c r="A33" s="139" t="s">
        <v>60</v>
      </c>
      <c r="C33" s="43"/>
    </row>
    <row r="34" spans="1:24" x14ac:dyDescent="0.25">
      <c r="A34" s="139" t="s">
        <v>61</v>
      </c>
      <c r="C34" s="43"/>
      <c r="O34" s="139" t="s">
        <v>62</v>
      </c>
      <c r="P34" s="139"/>
      <c r="T34" s="139" t="s">
        <v>63</v>
      </c>
    </row>
    <row r="35" spans="1:24" x14ac:dyDescent="0.25">
      <c r="A35" s="139" t="s">
        <v>116</v>
      </c>
      <c r="C35" s="43"/>
      <c r="D35" s="43"/>
      <c r="E35" s="139"/>
      <c r="O35" s="139" t="s">
        <v>226</v>
      </c>
      <c r="P35" s="139"/>
      <c r="Q35" s="139"/>
      <c r="R35" s="139"/>
      <c r="T35" s="139" t="s">
        <v>64</v>
      </c>
    </row>
    <row r="36" spans="1:24" x14ac:dyDescent="0.25">
      <c r="A36" s="139" t="s">
        <v>65</v>
      </c>
      <c r="C36" s="43"/>
      <c r="D36" s="43"/>
      <c r="E36" s="139"/>
      <c r="O36" s="139" t="s">
        <v>66</v>
      </c>
      <c r="P36" s="139"/>
      <c r="T36" s="139" t="s">
        <v>73</v>
      </c>
    </row>
    <row r="37" spans="1:24" x14ac:dyDescent="0.25">
      <c r="A37" s="139" t="s">
        <v>67</v>
      </c>
      <c r="C37" s="43"/>
      <c r="D37" s="43"/>
      <c r="E37" s="139"/>
      <c r="O37" s="139"/>
      <c r="P37" s="139"/>
      <c r="T37" s="139" t="s">
        <v>69</v>
      </c>
    </row>
    <row r="38" spans="1:24" x14ac:dyDescent="0.25">
      <c r="A38" s="152" t="s">
        <v>117</v>
      </c>
      <c r="C38" s="43"/>
      <c r="D38" s="139"/>
      <c r="E38" s="139"/>
      <c r="J38" s="139"/>
      <c r="K38" s="139"/>
      <c r="L38" s="139"/>
      <c r="M38" s="139"/>
      <c r="N38" s="139"/>
      <c r="P38" s="139"/>
      <c r="T38" s="139"/>
    </row>
    <row r="39" spans="1:24" x14ac:dyDescent="0.25">
      <c r="C39" s="43"/>
      <c r="T39" s="139"/>
    </row>
    <row r="40" spans="1:24" x14ac:dyDescent="0.25">
      <c r="A40" s="153" t="s">
        <v>70</v>
      </c>
      <c r="C40" s="43"/>
    </row>
    <row r="41" spans="1:24" x14ac:dyDescent="0.25">
      <c r="A41" s="139" t="s">
        <v>91</v>
      </c>
      <c r="C41" s="43"/>
      <c r="D41" s="43"/>
      <c r="E41" s="139"/>
      <c r="N41" s="139"/>
    </row>
    <row r="42" spans="1:24" x14ac:dyDescent="0.25">
      <c r="A42" s="139" t="s">
        <v>92</v>
      </c>
      <c r="B42" s="139"/>
      <c r="C42" s="139"/>
      <c r="N42" s="139"/>
    </row>
    <row r="43" spans="1:24" x14ac:dyDescent="0.25">
      <c r="A43" s="139" t="s">
        <v>71</v>
      </c>
      <c r="B43" s="139"/>
      <c r="C43" s="139"/>
      <c r="N43" s="139"/>
    </row>
    <row r="44" spans="1:24" x14ac:dyDescent="0.25">
      <c r="A44" s="139" t="s">
        <v>72</v>
      </c>
      <c r="B44" s="139"/>
      <c r="C44" s="139"/>
      <c r="M44" s="139"/>
      <c r="N44" s="139"/>
    </row>
    <row r="45" spans="1:24" ht="15" customHeight="1" x14ac:dyDescent="0.25">
      <c r="A45" s="499" t="s">
        <v>255</v>
      </c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</row>
    <row r="46" spans="1:24" x14ac:dyDescent="0.25">
      <c r="A46" s="499"/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</row>
  </sheetData>
  <mergeCells count="19">
    <mergeCell ref="A45:X46"/>
    <mergeCell ref="A12:X12"/>
    <mergeCell ref="A17:X17"/>
    <mergeCell ref="N4:P4"/>
    <mergeCell ref="Q4:S4"/>
    <mergeCell ref="T4:V4"/>
    <mergeCell ref="W4:W5"/>
    <mergeCell ref="X4:X5"/>
    <mergeCell ref="A6:X6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76" orientation="landscape" horizontalDpi="300" verticalDpi="300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ZONGORA</vt:lpstr>
      <vt:lpstr>ÉNEK</vt:lpstr>
      <vt:lpstr>FUVOLA</vt:lpstr>
      <vt:lpstr>KLARINÉT</vt:lpstr>
      <vt:lpstr>FAGOTT</vt:lpstr>
      <vt:lpstr>SZAXOFON</vt:lpstr>
      <vt:lpstr>KÜRT</vt:lpstr>
      <vt:lpstr>TROMBITA</vt:lpstr>
      <vt:lpstr>HARSONA</vt:lpstr>
      <vt:lpstr>TUBA</vt:lpstr>
      <vt:lpstr>ÜTŐ</vt:lpstr>
      <vt:lpstr>GITÁR</vt:lpstr>
      <vt:lpstr>RÉSZISMERETI KÉPZÉS</vt:lpstr>
      <vt:lpstr>FAGOTT!Nyomtatási_terület</vt:lpstr>
      <vt:lpstr>HARSONA!Nyomtatási_terület</vt:lpstr>
      <vt:lpstr>'RÉSZISMERETI KÉPZÉS'!Nyomtatási_terület</vt:lpstr>
      <vt:lpstr>SZAXOFON!Nyomtatási_terület</vt:lpstr>
      <vt:lpstr>TROMBITA!Nyomtatási_terület</vt:lpstr>
      <vt:lpstr>ÜTŐ!Nyomtatási_terület</vt:lpstr>
      <vt:lpstr>ZONGORA!Nyomtatási_terület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Ágnes</dc:creator>
  <cp:lastModifiedBy>Windows-felhasználó</cp:lastModifiedBy>
  <cp:lastPrinted>2021-08-29T07:54:02Z</cp:lastPrinted>
  <dcterms:created xsi:type="dcterms:W3CDTF">2021-04-07T16:24:05Z</dcterms:created>
  <dcterms:modified xsi:type="dcterms:W3CDTF">2021-09-01T12:38:18Z</dcterms:modified>
</cp:coreProperties>
</file>