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RONA_dokumentumok_19_20_2\mintatantervek_2020_21\"/>
    </mc:Choice>
  </mc:AlternateContent>
  <workbookProtection lockStructure="1"/>
  <bookViews>
    <workbookView xWindow="0" yWindow="0" windowWidth="28770" windowHeight="12270" tabRatio="843" activeTab="19"/>
  </bookViews>
  <sheets>
    <sheet name="Tartalom" sheetId="1" r:id="rId1"/>
    <sheet name="ZON" sheetId="3" r:id="rId2"/>
    <sheet name="ORG" sheetId="2" r:id="rId3"/>
    <sheet name="UTO" sheetId="4" r:id="rId4"/>
    <sheet name="KUR" sheetId="6" r:id="rId5"/>
    <sheet name="TRO" sheetId="7" r:id="rId6"/>
    <sheet name="HAR" sheetId="8" r:id="rId7"/>
    <sheet name="TUB" sheetId="9" r:id="rId8"/>
    <sheet name="GIT" sheetId="10" r:id="rId9"/>
    <sheet name="GKA" sheetId="11" r:id="rId10"/>
    <sheet name="GDN" sheetId="12" r:id="rId11"/>
    <sheet name="HEG" sheetId="13" r:id="rId12"/>
    <sheet name="MHE" sheetId="14" r:id="rId13"/>
    <sheet name="FUR" sheetId="15" r:id="rId14"/>
    <sheet name="FUV" sheetId="16" r:id="rId15"/>
    <sheet name="OBO" sheetId="17" r:id="rId16"/>
    <sheet name="KLA" sheetId="18" r:id="rId17"/>
    <sheet name="FAG" sheetId="19" r:id="rId18"/>
    <sheet name="SAX" sheetId="20" r:id="rId19"/>
    <sheet name="ENE" sheetId="21" r:id="rId20"/>
    <sheet name="KRV" sheetId="22" r:id="rId21"/>
    <sheet name="EHO" sheetId="23" r:id="rId22"/>
    <sheet name="EHK" sheetId="24" r:id="rId23"/>
  </sheets>
  <definedNames>
    <definedName name="_xlnm._FilterDatabase" localSheetId="5" hidden="1">TRO!$A$1:$X$30</definedName>
    <definedName name="_xlnm._FilterDatabase" localSheetId="1" hidden="1">ZON!$A$1:$X$30</definedName>
    <definedName name="átlag">#REF!</definedName>
    <definedName name="bti">#REF!</definedName>
    <definedName name="egyház">#REF!</definedName>
    <definedName name="ének">#REF!</definedName>
    <definedName name="fúvós">#REF!</definedName>
    <definedName name="iétk">#REF!</definedName>
    <definedName name="isk">#REF!</definedName>
    <definedName name="jazz">#REF!</definedName>
    <definedName name="kamara">#REF!</definedName>
    <definedName name="kla">#REF!</definedName>
    <definedName name="nyelv">#REF!</definedName>
    <definedName name="ped">#REF!</definedName>
    <definedName name="vonós">#REF!</definedName>
    <definedName name="zelm">#REF!</definedName>
    <definedName name="zon1">#REF!</definedName>
    <definedName name="zon2">#REF!</definedName>
    <definedName name="ztud">#REF!</definedName>
    <definedName name="zszer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4" i="24" l="1"/>
  <c r="W14" i="24"/>
  <c r="E39" i="24"/>
  <c r="G39" i="24"/>
  <c r="H39" i="24"/>
  <c r="J39" i="24"/>
  <c r="K39" i="24"/>
  <c r="M39" i="24"/>
  <c r="N39" i="24"/>
  <c r="P39" i="24"/>
  <c r="Q39" i="24"/>
  <c r="S39" i="24"/>
  <c r="T39" i="24"/>
  <c r="V39" i="24"/>
  <c r="U39" i="24"/>
  <c r="X38" i="24"/>
  <c r="W38" i="24"/>
  <c r="X37" i="24"/>
  <c r="W37" i="24"/>
  <c r="X36" i="24"/>
  <c r="W36" i="24"/>
  <c r="W35" i="24"/>
  <c r="V39" i="23"/>
  <c r="T39" i="23"/>
  <c r="S39" i="23"/>
  <c r="Q39" i="23"/>
  <c r="P39" i="23"/>
  <c r="N39" i="23"/>
  <c r="M39" i="23"/>
  <c r="K39" i="23"/>
  <c r="J39" i="23"/>
  <c r="H39" i="23"/>
  <c r="G39" i="23"/>
  <c r="E39" i="23"/>
  <c r="U39" i="23"/>
  <c r="X38" i="23"/>
  <c r="W38" i="23"/>
  <c r="X37" i="23"/>
  <c r="X39" i="23" s="1"/>
  <c r="W37" i="23"/>
  <c r="W39" i="23" s="1"/>
  <c r="X36" i="23"/>
  <c r="W36" i="23"/>
  <c r="W35" i="23"/>
  <c r="W14" i="23"/>
  <c r="W6" i="23"/>
  <c r="X6" i="23"/>
  <c r="W34" i="22" l="1"/>
  <c r="V34" i="22"/>
  <c r="T34" i="22"/>
  <c r="S34" i="22"/>
  <c r="Q34" i="22"/>
  <c r="P34" i="22"/>
  <c r="N34" i="22"/>
  <c r="M34" i="22"/>
  <c r="K34" i="22"/>
  <c r="J34" i="22"/>
  <c r="H34" i="22"/>
  <c r="G34" i="22"/>
  <c r="E34" i="22"/>
  <c r="U34" i="22"/>
  <c r="X33" i="22"/>
  <c r="W33" i="22"/>
  <c r="X32" i="22"/>
  <c r="X34" i="22" s="1"/>
  <c r="W32" i="22"/>
  <c r="X31" i="22"/>
  <c r="W31" i="22"/>
  <c r="W30" i="22"/>
  <c r="X19" i="22"/>
  <c r="W19" i="22"/>
  <c r="X14" i="22"/>
  <c r="W14" i="22"/>
  <c r="X16" i="22"/>
  <c r="X17" i="22"/>
  <c r="X18" i="22"/>
  <c r="X20" i="22"/>
  <c r="X21" i="22"/>
  <c r="X22" i="22"/>
  <c r="X23" i="22"/>
  <c r="X24" i="22"/>
  <c r="X25" i="22"/>
  <c r="X26" i="22"/>
  <c r="X27" i="22"/>
  <c r="X28" i="22"/>
  <c r="X29" i="22"/>
  <c r="W7" i="22"/>
  <c r="W8" i="22"/>
  <c r="W9" i="22"/>
  <c r="W10" i="22"/>
  <c r="W11" i="22"/>
  <c r="W12" i="22"/>
  <c r="W13" i="22"/>
  <c r="W15" i="22"/>
  <c r="W16" i="22"/>
  <c r="W17" i="22"/>
  <c r="W18" i="22"/>
  <c r="W20" i="22"/>
  <c r="W21" i="22"/>
  <c r="W22" i="22"/>
  <c r="W23" i="22"/>
  <c r="W24" i="22"/>
  <c r="W25" i="22"/>
  <c r="W26" i="22"/>
  <c r="W27" i="22"/>
  <c r="W28" i="22"/>
  <c r="W29" i="22"/>
  <c r="X7" i="22"/>
  <c r="X8" i="22"/>
  <c r="X9" i="22"/>
  <c r="X10" i="22"/>
  <c r="X11" i="22"/>
  <c r="X12" i="22"/>
  <c r="X13" i="22"/>
  <c r="X15" i="22"/>
  <c r="X6" i="22"/>
  <c r="W6" i="22"/>
  <c r="Q33" i="21" l="1"/>
  <c r="S33" i="21"/>
  <c r="T33" i="21"/>
  <c r="V33" i="21"/>
  <c r="P33" i="21"/>
  <c r="N33" i="21"/>
  <c r="M33" i="21"/>
  <c r="K33" i="21"/>
  <c r="J33" i="21"/>
  <c r="H33" i="21"/>
  <c r="G33" i="21"/>
  <c r="E33" i="21"/>
  <c r="W33" i="21"/>
  <c r="X33" i="21"/>
  <c r="X23" i="21"/>
  <c r="W23" i="21"/>
  <c r="X20" i="21"/>
  <c r="W20" i="21"/>
  <c r="X17" i="21"/>
  <c r="W17" i="21"/>
  <c r="W8" i="21"/>
  <c r="W9" i="21"/>
  <c r="W10" i="21"/>
  <c r="W11" i="21"/>
  <c r="W12" i="21"/>
  <c r="W13" i="21"/>
  <c r="W14" i="21"/>
  <c r="W15" i="21"/>
  <c r="W16" i="21"/>
  <c r="W18" i="21"/>
  <c r="W19" i="21"/>
  <c r="W21" i="21"/>
  <c r="W22" i="21"/>
  <c r="W24" i="21"/>
  <c r="W25" i="21"/>
  <c r="W26" i="21"/>
  <c r="W27" i="21"/>
  <c r="W28" i="21"/>
  <c r="W29" i="21"/>
  <c r="W30" i="21"/>
  <c r="W31" i="21"/>
  <c r="W32" i="21"/>
  <c r="U33" i="21"/>
  <c r="X32" i="21"/>
  <c r="X31" i="21"/>
  <c r="X30" i="21"/>
  <c r="C14" i="21"/>
  <c r="X13" i="21"/>
  <c r="X12" i="21"/>
  <c r="X11" i="21"/>
  <c r="X10" i="21"/>
  <c r="X9" i="21"/>
  <c r="X8" i="21"/>
  <c r="X7" i="21"/>
  <c r="W7" i="21"/>
  <c r="X6" i="21"/>
  <c r="W6" i="21"/>
  <c r="H30" i="4"/>
  <c r="V30" i="4"/>
  <c r="T30" i="4"/>
  <c r="S30" i="4"/>
  <c r="Q30" i="4"/>
  <c r="P30" i="4"/>
  <c r="N30" i="4"/>
  <c r="M30" i="4"/>
  <c r="K30" i="4"/>
  <c r="J30" i="4"/>
  <c r="G30" i="4"/>
  <c r="E30" i="4"/>
  <c r="X29" i="4"/>
  <c r="W29" i="4"/>
  <c r="X28" i="4"/>
  <c r="W28" i="4"/>
  <c r="X27" i="4"/>
  <c r="X30" i="4" s="1"/>
  <c r="W27" i="4"/>
  <c r="W30" i="4" s="1"/>
  <c r="W26" i="4"/>
  <c r="X17" i="4"/>
  <c r="W17" i="4"/>
  <c r="X16" i="4"/>
  <c r="W16" i="4"/>
  <c r="W14" i="4"/>
  <c r="C14" i="4"/>
  <c r="X13" i="4"/>
  <c r="W13" i="4"/>
  <c r="X12" i="4"/>
  <c r="W12" i="4"/>
  <c r="X11" i="4"/>
  <c r="W11" i="4"/>
  <c r="X10" i="4"/>
  <c r="W10" i="4"/>
  <c r="X9" i="4"/>
  <c r="W9" i="4"/>
  <c r="X8" i="4"/>
  <c r="W8" i="4"/>
  <c r="X7" i="4"/>
  <c r="W7" i="4"/>
  <c r="X6" i="4"/>
  <c r="W6" i="4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X29" i="9"/>
  <c r="W29" i="9"/>
  <c r="X28" i="9"/>
  <c r="W28" i="9"/>
  <c r="X27" i="9"/>
  <c r="W27" i="9"/>
  <c r="W30" i="9" s="1"/>
  <c r="W26" i="9"/>
  <c r="X17" i="9"/>
  <c r="W17" i="9"/>
  <c r="X16" i="9"/>
  <c r="W16" i="9"/>
  <c r="W14" i="9"/>
  <c r="C14" i="9"/>
  <c r="X13" i="9"/>
  <c r="W13" i="9"/>
  <c r="X12" i="9"/>
  <c r="W12" i="9"/>
  <c r="X11" i="9"/>
  <c r="W11" i="9"/>
  <c r="X10" i="9"/>
  <c r="W10" i="9"/>
  <c r="X9" i="9"/>
  <c r="W9" i="9"/>
  <c r="X8" i="9"/>
  <c r="W8" i="9"/>
  <c r="X7" i="9"/>
  <c r="W7" i="9"/>
  <c r="X6" i="9"/>
  <c r="W6" i="9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X29" i="8"/>
  <c r="W29" i="8"/>
  <c r="X28" i="8"/>
  <c r="W28" i="8"/>
  <c r="X27" i="8"/>
  <c r="W27" i="8"/>
  <c r="W30" i="8" s="1"/>
  <c r="W26" i="8"/>
  <c r="X17" i="8"/>
  <c r="W17" i="8"/>
  <c r="X16" i="8"/>
  <c r="W16" i="8"/>
  <c r="W14" i="8"/>
  <c r="C14" i="8"/>
  <c r="X13" i="8"/>
  <c r="W13" i="8"/>
  <c r="X12" i="8"/>
  <c r="W12" i="8"/>
  <c r="X11" i="8"/>
  <c r="W11" i="8"/>
  <c r="X10" i="8"/>
  <c r="W10" i="8"/>
  <c r="X9" i="8"/>
  <c r="W9" i="8"/>
  <c r="X8" i="8"/>
  <c r="W8" i="8"/>
  <c r="X7" i="8"/>
  <c r="W7" i="8"/>
  <c r="X6" i="8"/>
  <c r="W6" i="8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E30" i="7"/>
  <c r="X29" i="7"/>
  <c r="W29" i="7"/>
  <c r="X28" i="7"/>
  <c r="W28" i="7"/>
  <c r="X27" i="7"/>
  <c r="W27" i="7"/>
  <c r="W26" i="7"/>
  <c r="X17" i="7"/>
  <c r="W17" i="7"/>
  <c r="X16" i="7"/>
  <c r="W16" i="7"/>
  <c r="W14" i="7"/>
  <c r="C14" i="7"/>
  <c r="X13" i="7"/>
  <c r="W13" i="7"/>
  <c r="X12" i="7"/>
  <c r="W12" i="7"/>
  <c r="X11" i="7"/>
  <c r="W11" i="7"/>
  <c r="X10" i="7"/>
  <c r="W10" i="7"/>
  <c r="X9" i="7"/>
  <c r="W9" i="7"/>
  <c r="X8" i="7"/>
  <c r="W8" i="7"/>
  <c r="X7" i="7"/>
  <c r="W7" i="7"/>
  <c r="X6" i="7"/>
  <c r="W6" i="7"/>
  <c r="X8" i="6"/>
  <c r="X9" i="6"/>
  <c r="X10" i="6"/>
  <c r="X11" i="6"/>
  <c r="X12" i="6"/>
  <c r="X13" i="6"/>
  <c r="G30" i="6"/>
  <c r="H30" i="6"/>
  <c r="J30" i="6"/>
  <c r="K30" i="6"/>
  <c r="M30" i="6"/>
  <c r="N30" i="6"/>
  <c r="P30" i="6"/>
  <c r="Q30" i="6"/>
  <c r="S30" i="6"/>
  <c r="T30" i="6"/>
  <c r="V30" i="6"/>
  <c r="W30" i="6"/>
  <c r="E30" i="6"/>
  <c r="X29" i="6"/>
  <c r="W29" i="6"/>
  <c r="X28" i="6"/>
  <c r="W28" i="6"/>
  <c r="X27" i="6"/>
  <c r="W27" i="6"/>
  <c r="W26" i="6"/>
  <c r="X17" i="6"/>
  <c r="W17" i="6"/>
  <c r="X16" i="6"/>
  <c r="W16" i="6"/>
  <c r="W14" i="6"/>
  <c r="C14" i="6"/>
  <c r="W13" i="6"/>
  <c r="W12" i="6"/>
  <c r="W11" i="6"/>
  <c r="W10" i="6"/>
  <c r="W9" i="6"/>
  <c r="W8" i="6"/>
  <c r="X7" i="6"/>
  <c r="W7" i="6"/>
  <c r="X6" i="6"/>
  <c r="W6" i="6"/>
  <c r="W28" i="19"/>
  <c r="V28" i="19"/>
  <c r="T28" i="19"/>
  <c r="S28" i="19"/>
  <c r="Q28" i="19"/>
  <c r="P28" i="19"/>
  <c r="N28" i="19"/>
  <c r="M28" i="19"/>
  <c r="K28" i="19"/>
  <c r="J28" i="19"/>
  <c r="H28" i="19"/>
  <c r="G28" i="19"/>
  <c r="E28" i="19"/>
  <c r="X27" i="19"/>
  <c r="W27" i="19"/>
  <c r="X26" i="19"/>
  <c r="X28" i="19" s="1"/>
  <c r="W26" i="19"/>
  <c r="X25" i="19"/>
  <c r="W25" i="19"/>
  <c r="W24" i="19"/>
  <c r="X17" i="19"/>
  <c r="W17" i="19"/>
  <c r="X16" i="19"/>
  <c r="W16" i="19"/>
  <c r="W14" i="19"/>
  <c r="C14" i="19"/>
  <c r="W13" i="19"/>
  <c r="W12" i="19"/>
  <c r="W11" i="19"/>
  <c r="X10" i="19"/>
  <c r="W10" i="19"/>
  <c r="X9" i="19"/>
  <c r="W9" i="19"/>
  <c r="X8" i="19"/>
  <c r="W8" i="19"/>
  <c r="X7" i="19"/>
  <c r="W7" i="19"/>
  <c r="X6" i="19"/>
  <c r="W6" i="19"/>
  <c r="X28" i="20"/>
  <c r="W28" i="20"/>
  <c r="V28" i="20"/>
  <c r="T28" i="20"/>
  <c r="S28" i="20"/>
  <c r="Q28" i="20"/>
  <c r="P28" i="20"/>
  <c r="N28" i="20"/>
  <c r="M28" i="20"/>
  <c r="K28" i="20"/>
  <c r="J28" i="20"/>
  <c r="H28" i="20"/>
  <c r="G28" i="20"/>
  <c r="E28" i="20"/>
  <c r="X27" i="20"/>
  <c r="W27" i="20"/>
  <c r="X26" i="20"/>
  <c r="W26" i="20"/>
  <c r="X25" i="20"/>
  <c r="W25" i="20"/>
  <c r="W24" i="20"/>
  <c r="X17" i="20"/>
  <c r="W17" i="20"/>
  <c r="X16" i="20"/>
  <c r="W16" i="20"/>
  <c r="W14" i="20"/>
  <c r="C14" i="20"/>
  <c r="W13" i="20"/>
  <c r="W12" i="20"/>
  <c r="W11" i="20"/>
  <c r="X10" i="20"/>
  <c r="W10" i="20"/>
  <c r="X9" i="20"/>
  <c r="W9" i="20"/>
  <c r="X8" i="20"/>
  <c r="W8" i="20"/>
  <c r="X7" i="20"/>
  <c r="W7" i="20"/>
  <c r="X6" i="20"/>
  <c r="W6" i="20"/>
  <c r="X28" i="18"/>
  <c r="W28" i="18"/>
  <c r="V28" i="18"/>
  <c r="T28" i="18"/>
  <c r="S28" i="18"/>
  <c r="Q28" i="18"/>
  <c r="P28" i="18"/>
  <c r="N28" i="18"/>
  <c r="M28" i="18"/>
  <c r="K28" i="18"/>
  <c r="J28" i="18"/>
  <c r="H28" i="18"/>
  <c r="G28" i="18"/>
  <c r="E28" i="18"/>
  <c r="X27" i="18"/>
  <c r="W27" i="18"/>
  <c r="X26" i="18"/>
  <c r="W26" i="18"/>
  <c r="X25" i="18"/>
  <c r="W25" i="18"/>
  <c r="W24" i="18"/>
  <c r="X17" i="18"/>
  <c r="W17" i="18"/>
  <c r="X16" i="18"/>
  <c r="W16" i="18"/>
  <c r="W14" i="18"/>
  <c r="C14" i="18"/>
  <c r="W13" i="18"/>
  <c r="W12" i="18"/>
  <c r="W11" i="18"/>
  <c r="X10" i="18"/>
  <c r="W10" i="18"/>
  <c r="X9" i="18"/>
  <c r="W9" i="18"/>
  <c r="X8" i="18"/>
  <c r="W8" i="18"/>
  <c r="X7" i="18"/>
  <c r="W7" i="18"/>
  <c r="X6" i="18"/>
  <c r="W6" i="18"/>
  <c r="X28" i="17"/>
  <c r="W28" i="17"/>
  <c r="V28" i="17"/>
  <c r="T28" i="17"/>
  <c r="S28" i="17"/>
  <c r="Q28" i="17"/>
  <c r="P28" i="17"/>
  <c r="N28" i="17"/>
  <c r="M28" i="17"/>
  <c r="K28" i="17"/>
  <c r="J28" i="17"/>
  <c r="H28" i="17"/>
  <c r="G28" i="17"/>
  <c r="E28" i="17"/>
  <c r="X27" i="17"/>
  <c r="W27" i="17"/>
  <c r="X26" i="17"/>
  <c r="W26" i="17"/>
  <c r="X25" i="17"/>
  <c r="W25" i="17"/>
  <c r="W24" i="17"/>
  <c r="X17" i="17"/>
  <c r="W17" i="17"/>
  <c r="X16" i="17"/>
  <c r="W16" i="17"/>
  <c r="W14" i="17"/>
  <c r="C14" i="17"/>
  <c r="W13" i="17"/>
  <c r="W12" i="17"/>
  <c r="W11" i="17"/>
  <c r="X10" i="17"/>
  <c r="W10" i="17"/>
  <c r="X9" i="17"/>
  <c r="W9" i="17"/>
  <c r="X8" i="17"/>
  <c r="W8" i="17"/>
  <c r="X7" i="17"/>
  <c r="W7" i="17"/>
  <c r="X6" i="17"/>
  <c r="W6" i="17"/>
  <c r="X28" i="16"/>
  <c r="W28" i="16"/>
  <c r="V28" i="16"/>
  <c r="T28" i="16"/>
  <c r="S28" i="16"/>
  <c r="Q28" i="16"/>
  <c r="P28" i="16"/>
  <c r="N28" i="16"/>
  <c r="M28" i="16"/>
  <c r="K28" i="16"/>
  <c r="J28" i="16"/>
  <c r="H28" i="16"/>
  <c r="G28" i="16"/>
  <c r="E28" i="16"/>
  <c r="X27" i="16"/>
  <c r="W27" i="16"/>
  <c r="X26" i="16"/>
  <c r="W26" i="16"/>
  <c r="X25" i="16"/>
  <c r="W25" i="16"/>
  <c r="W24" i="16"/>
  <c r="X17" i="16"/>
  <c r="W17" i="16"/>
  <c r="X16" i="16"/>
  <c r="W16" i="16"/>
  <c r="W14" i="16"/>
  <c r="C14" i="16"/>
  <c r="W13" i="16"/>
  <c r="W12" i="16"/>
  <c r="W11" i="16"/>
  <c r="X10" i="16"/>
  <c r="W10" i="16"/>
  <c r="X9" i="16"/>
  <c r="W9" i="16"/>
  <c r="X8" i="16"/>
  <c r="W8" i="16"/>
  <c r="X7" i="16"/>
  <c r="W7" i="16"/>
  <c r="X6" i="16"/>
  <c r="W6" i="16"/>
  <c r="X25" i="15"/>
  <c r="W25" i="15"/>
  <c r="W7" i="15"/>
  <c r="W8" i="15"/>
  <c r="W9" i="15"/>
  <c r="W10" i="15"/>
  <c r="W11" i="15"/>
  <c r="W12" i="15"/>
  <c r="W13" i="15"/>
  <c r="W14" i="15"/>
  <c r="W15" i="15"/>
  <c r="W16" i="15"/>
  <c r="W17" i="15"/>
  <c r="W18" i="15"/>
  <c r="W19" i="15"/>
  <c r="W20" i="15"/>
  <c r="W21" i="15"/>
  <c r="W22" i="15"/>
  <c r="W23" i="15"/>
  <c r="W24" i="15"/>
  <c r="W26" i="15"/>
  <c r="W27" i="15"/>
  <c r="W28" i="15"/>
  <c r="W29" i="15"/>
  <c r="X17" i="15"/>
  <c r="X16" i="15"/>
  <c r="G30" i="15"/>
  <c r="H30" i="15"/>
  <c r="J30" i="15"/>
  <c r="K30" i="15"/>
  <c r="M30" i="15"/>
  <c r="N30" i="15"/>
  <c r="P30" i="15"/>
  <c r="Q30" i="15"/>
  <c r="S30" i="15"/>
  <c r="T30" i="15"/>
  <c r="V30" i="15"/>
  <c r="E30" i="15"/>
  <c r="X29" i="15"/>
  <c r="X28" i="15"/>
  <c r="X27" i="15"/>
  <c r="C14" i="15"/>
  <c r="X10" i="15"/>
  <c r="X9" i="15"/>
  <c r="X8" i="15"/>
  <c r="X7" i="15"/>
  <c r="X6" i="15"/>
  <c r="W6" i="15"/>
  <c r="W30" i="15" l="1"/>
  <c r="X31" i="10" l="1"/>
  <c r="G31" i="10"/>
  <c r="H31" i="10"/>
  <c r="J31" i="10"/>
  <c r="K31" i="10"/>
  <c r="M31" i="10"/>
  <c r="N31" i="10"/>
  <c r="P31" i="10"/>
  <c r="Q31" i="10"/>
  <c r="S31" i="10"/>
  <c r="T31" i="10"/>
  <c r="V31" i="10"/>
  <c r="W31" i="10"/>
  <c r="E31" i="10"/>
  <c r="X30" i="10"/>
  <c r="W30" i="10"/>
  <c r="X29" i="10"/>
  <c r="X28" i="10"/>
  <c r="W28" i="10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W7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C14" i="10"/>
  <c r="X6" i="10"/>
  <c r="W6" i="10"/>
  <c r="J29" i="12"/>
  <c r="W29" i="12"/>
  <c r="V29" i="12"/>
  <c r="T29" i="12"/>
  <c r="S29" i="12"/>
  <c r="Q29" i="12"/>
  <c r="P29" i="12"/>
  <c r="N29" i="12"/>
  <c r="M29" i="12"/>
  <c r="K29" i="12"/>
  <c r="H29" i="12"/>
  <c r="G29" i="12"/>
  <c r="E29" i="12"/>
  <c r="X28" i="12"/>
  <c r="W28" i="12"/>
  <c r="X27" i="12"/>
  <c r="X26" i="12"/>
  <c r="W26" i="12"/>
  <c r="X24" i="12"/>
  <c r="X23" i="12"/>
  <c r="X22" i="12"/>
  <c r="X21" i="12"/>
  <c r="X20" i="12"/>
  <c r="X19" i="12"/>
  <c r="X29" i="12" s="1"/>
  <c r="X18" i="12"/>
  <c r="X17" i="12"/>
  <c r="X16" i="12"/>
  <c r="X14" i="12"/>
  <c r="W14" i="12"/>
  <c r="C14" i="12"/>
  <c r="X13" i="12"/>
  <c r="W13" i="12"/>
  <c r="X12" i="12"/>
  <c r="W12" i="12"/>
  <c r="X11" i="12"/>
  <c r="W11" i="12"/>
  <c r="X10" i="12"/>
  <c r="W10" i="12"/>
  <c r="X9" i="12"/>
  <c r="W9" i="12"/>
  <c r="X8" i="12"/>
  <c r="W8" i="12"/>
  <c r="X7" i="12"/>
  <c r="W7" i="12"/>
  <c r="X6" i="12"/>
  <c r="W6" i="12"/>
  <c r="X29" i="11"/>
  <c r="V29" i="11"/>
  <c r="S29" i="11"/>
  <c r="P29" i="11"/>
  <c r="M29" i="11"/>
  <c r="J29" i="11"/>
  <c r="H29" i="11"/>
  <c r="E29" i="11"/>
  <c r="X28" i="11"/>
  <c r="W28" i="11"/>
  <c r="X27" i="11"/>
  <c r="X26" i="11"/>
  <c r="W26" i="11"/>
  <c r="X24" i="11"/>
  <c r="X23" i="11"/>
  <c r="X22" i="11"/>
  <c r="X21" i="11"/>
  <c r="X20" i="11"/>
  <c r="X19" i="11"/>
  <c r="X18" i="11"/>
  <c r="X17" i="11"/>
  <c r="X16" i="11"/>
  <c r="X7" i="11"/>
  <c r="X8" i="11"/>
  <c r="X9" i="11"/>
  <c r="X10" i="11"/>
  <c r="X11" i="11"/>
  <c r="X12" i="11"/>
  <c r="X13" i="11"/>
  <c r="X14" i="11"/>
  <c r="W7" i="11"/>
  <c r="W8" i="11"/>
  <c r="W9" i="11"/>
  <c r="W10" i="11"/>
  <c r="W11" i="11"/>
  <c r="W12" i="11"/>
  <c r="W13" i="11"/>
  <c r="W14" i="11"/>
  <c r="W6" i="11"/>
  <c r="C14" i="11"/>
  <c r="X29" i="14"/>
  <c r="S29" i="14"/>
  <c r="P29" i="14"/>
  <c r="J29" i="14"/>
  <c r="M29" i="14"/>
  <c r="H29" i="14"/>
  <c r="E29" i="14"/>
  <c r="X28" i="14"/>
  <c r="W28" i="14"/>
  <c r="X27" i="14"/>
  <c r="X26" i="14"/>
  <c r="W26" i="14"/>
  <c r="W29" i="14" s="1"/>
  <c r="X16" i="14"/>
  <c r="X17" i="14"/>
  <c r="X18" i="14"/>
  <c r="X19" i="14"/>
  <c r="X20" i="14"/>
  <c r="X21" i="14"/>
  <c r="X22" i="14"/>
  <c r="X23" i="14"/>
  <c r="X24" i="14"/>
  <c r="G29" i="14"/>
  <c r="K29" i="14"/>
  <c r="N29" i="14"/>
  <c r="Q29" i="14"/>
  <c r="T29" i="14"/>
  <c r="U29" i="14"/>
  <c r="V29" i="14"/>
  <c r="X7" i="14"/>
  <c r="X8" i="14"/>
  <c r="X9" i="14"/>
  <c r="X10" i="14"/>
  <c r="X11" i="14"/>
  <c r="X12" i="14"/>
  <c r="X13" i="14"/>
  <c r="X14" i="14"/>
  <c r="W14" i="14"/>
  <c r="C14" i="14"/>
  <c r="W13" i="14"/>
  <c r="W12" i="14"/>
  <c r="W11" i="14"/>
  <c r="W10" i="14"/>
  <c r="W9" i="14"/>
  <c r="W8" i="14"/>
  <c r="W7" i="14"/>
  <c r="X6" i="14"/>
  <c r="W6" i="14"/>
  <c r="J30" i="13"/>
  <c r="W30" i="13"/>
  <c r="V30" i="13"/>
  <c r="S30" i="13"/>
  <c r="P30" i="13"/>
  <c r="M30" i="13"/>
  <c r="K30" i="13"/>
  <c r="H30" i="13"/>
  <c r="E30" i="13"/>
  <c r="X29" i="13"/>
  <c r="W29" i="13"/>
  <c r="X28" i="13"/>
  <c r="X27" i="13"/>
  <c r="W27" i="13"/>
  <c r="C14" i="13"/>
  <c r="W13" i="13"/>
  <c r="W7" i="13"/>
  <c r="W8" i="13"/>
  <c r="W9" i="13"/>
  <c r="W10" i="13"/>
  <c r="W11" i="13"/>
  <c r="W12" i="13"/>
  <c r="W14" i="13"/>
  <c r="W15" i="13"/>
  <c r="W16" i="13"/>
  <c r="W17" i="13"/>
  <c r="W18" i="13"/>
  <c r="W19" i="13"/>
  <c r="W20" i="13"/>
  <c r="W21" i="13"/>
  <c r="W22" i="13"/>
  <c r="W23" i="13"/>
  <c r="W24" i="13"/>
  <c r="W25" i="13"/>
  <c r="W6" i="13"/>
  <c r="S30" i="2"/>
  <c r="M30" i="2"/>
  <c r="X27" i="2"/>
  <c r="W27" i="2"/>
  <c r="X17" i="2"/>
  <c r="W17" i="2"/>
  <c r="C14" i="2"/>
  <c r="X13" i="2"/>
  <c r="W7" i="2"/>
  <c r="W8" i="2"/>
  <c r="W9" i="2"/>
  <c r="W10" i="2"/>
  <c r="W11" i="2"/>
  <c r="W12" i="2"/>
  <c r="W13" i="2"/>
  <c r="W14" i="2"/>
  <c r="W15" i="2"/>
  <c r="W16" i="2"/>
  <c r="W18" i="2"/>
  <c r="W19" i="2"/>
  <c r="W20" i="2"/>
  <c r="W21" i="2"/>
  <c r="W22" i="2"/>
  <c r="W23" i="2"/>
  <c r="W24" i="2"/>
  <c r="W25" i="2"/>
  <c r="W26" i="2"/>
  <c r="W28" i="2"/>
  <c r="W29" i="2"/>
  <c r="W6" i="2"/>
  <c r="W7" i="3"/>
  <c r="W30" i="3"/>
  <c r="T30" i="3"/>
  <c r="Q30" i="3"/>
  <c r="N30" i="3"/>
  <c r="K30" i="3"/>
  <c r="H30" i="3"/>
  <c r="E30" i="3"/>
  <c r="X27" i="3"/>
  <c r="W27" i="3"/>
  <c r="X13" i="3"/>
  <c r="W13" i="3"/>
  <c r="X23" i="20" l="1"/>
  <c r="X23" i="19"/>
  <c r="X23" i="18"/>
  <c r="X23" i="17"/>
  <c r="X23" i="16"/>
  <c r="X24" i="15"/>
  <c r="X25" i="9" l="1"/>
  <c r="W25" i="9"/>
  <c r="X25" i="8" l="1"/>
  <c r="W25" i="8"/>
  <c r="X25" i="6"/>
  <c r="W25" i="6"/>
  <c r="X25" i="4"/>
  <c r="W25" i="4"/>
  <c r="X29" i="3"/>
  <c r="W29" i="3"/>
  <c r="X25" i="7"/>
  <c r="W25" i="7"/>
  <c r="E30" i="2" l="1"/>
  <c r="H30" i="2"/>
  <c r="K30" i="2"/>
  <c r="N30" i="2"/>
  <c r="T30" i="2"/>
  <c r="Q30" i="2"/>
  <c r="X29" i="2"/>
  <c r="X34" i="24" l="1"/>
  <c r="X33" i="24"/>
  <c r="W33" i="24"/>
  <c r="X32" i="24"/>
  <c r="W32" i="24"/>
  <c r="X31" i="24"/>
  <c r="W31" i="24"/>
  <c r="X30" i="24"/>
  <c r="X29" i="24"/>
  <c r="W29" i="24"/>
  <c r="X28" i="24"/>
  <c r="W28" i="24"/>
  <c r="X27" i="24"/>
  <c r="W27" i="24"/>
  <c r="X26" i="24"/>
  <c r="W26" i="24"/>
  <c r="X25" i="24"/>
  <c r="W25" i="24"/>
  <c r="X24" i="24"/>
  <c r="W24" i="24"/>
  <c r="X23" i="24"/>
  <c r="W23" i="24"/>
  <c r="X22" i="24"/>
  <c r="W22" i="24"/>
  <c r="X21" i="24"/>
  <c r="W21" i="24"/>
  <c r="X20" i="24"/>
  <c r="W20" i="24"/>
  <c r="X19" i="24"/>
  <c r="W19" i="24"/>
  <c r="X18" i="24"/>
  <c r="W18" i="24"/>
  <c r="X17" i="24"/>
  <c r="W17" i="24"/>
  <c r="X16" i="24"/>
  <c r="W16" i="24"/>
  <c r="X15" i="24"/>
  <c r="W15" i="24"/>
  <c r="X13" i="24"/>
  <c r="W13" i="24"/>
  <c r="X12" i="24"/>
  <c r="W12" i="24"/>
  <c r="X11" i="24"/>
  <c r="W11" i="24"/>
  <c r="X10" i="24"/>
  <c r="W10" i="24"/>
  <c r="X9" i="24"/>
  <c r="W9" i="24"/>
  <c r="X8" i="24"/>
  <c r="W8" i="24"/>
  <c r="X7" i="24"/>
  <c r="W7" i="24"/>
  <c r="X6" i="24"/>
  <c r="W6" i="24"/>
  <c r="X34" i="23"/>
  <c r="W34" i="23"/>
  <c r="X33" i="23"/>
  <c r="W33" i="23"/>
  <c r="X32" i="23"/>
  <c r="X31" i="23"/>
  <c r="W31" i="23"/>
  <c r="X30" i="23"/>
  <c r="W30" i="23"/>
  <c r="X29" i="23"/>
  <c r="W29" i="23"/>
  <c r="X28" i="23"/>
  <c r="W28" i="23"/>
  <c r="X27" i="23"/>
  <c r="W27" i="23"/>
  <c r="X26" i="23"/>
  <c r="W26" i="23"/>
  <c r="X25" i="23"/>
  <c r="W25" i="23"/>
  <c r="X24" i="23"/>
  <c r="W24" i="23"/>
  <c r="X23" i="23"/>
  <c r="W23" i="23"/>
  <c r="X22" i="23"/>
  <c r="W22" i="23"/>
  <c r="X21" i="23"/>
  <c r="W21" i="23"/>
  <c r="X20" i="23"/>
  <c r="W20" i="23"/>
  <c r="X19" i="23"/>
  <c r="X18" i="23"/>
  <c r="W18" i="23"/>
  <c r="X17" i="23"/>
  <c r="W17" i="23"/>
  <c r="X16" i="23"/>
  <c r="W16" i="23"/>
  <c r="X15" i="23"/>
  <c r="W15" i="23"/>
  <c r="W13" i="23"/>
  <c r="W12" i="23"/>
  <c r="W11" i="23"/>
  <c r="X10" i="23"/>
  <c r="W10" i="23"/>
  <c r="X9" i="23"/>
  <c r="W9" i="23"/>
  <c r="X8" i="23"/>
  <c r="W8" i="23"/>
  <c r="X7" i="23"/>
  <c r="W7" i="23"/>
  <c r="X28" i="21"/>
  <c r="X27" i="21"/>
  <c r="X26" i="21"/>
  <c r="X25" i="21"/>
  <c r="X24" i="21"/>
  <c r="X22" i="21"/>
  <c r="X21" i="21"/>
  <c r="X19" i="21"/>
  <c r="X18" i="21"/>
  <c r="X16" i="21"/>
  <c r="X15" i="21"/>
  <c r="U28" i="20"/>
  <c r="X22" i="20"/>
  <c r="X21" i="20"/>
  <c r="X20" i="20"/>
  <c r="X19" i="20"/>
  <c r="X18" i="20"/>
  <c r="X15" i="20"/>
  <c r="W39" i="24" l="1"/>
  <c r="X39" i="24"/>
  <c r="U28" i="19"/>
  <c r="X22" i="19"/>
  <c r="X21" i="19"/>
  <c r="X20" i="19"/>
  <c r="X19" i="19"/>
  <c r="X18" i="19"/>
  <c r="X15" i="19"/>
  <c r="U28" i="18" l="1"/>
  <c r="X22" i="18"/>
  <c r="X21" i="18"/>
  <c r="X20" i="18"/>
  <c r="X19" i="18"/>
  <c r="X18" i="18"/>
  <c r="X15" i="18"/>
  <c r="X22" i="17"/>
  <c r="X21" i="17"/>
  <c r="X20" i="17"/>
  <c r="X19" i="17"/>
  <c r="X18" i="17"/>
  <c r="X15" i="17"/>
  <c r="X22" i="16"/>
  <c r="X21" i="16"/>
  <c r="X20" i="16"/>
  <c r="X19" i="16"/>
  <c r="X18" i="16"/>
  <c r="X15" i="16"/>
  <c r="X23" i="15"/>
  <c r="X22" i="15"/>
  <c r="X21" i="15"/>
  <c r="X20" i="15"/>
  <c r="X19" i="15"/>
  <c r="X18" i="15"/>
  <c r="X15" i="15"/>
  <c r="X15" i="14"/>
  <c r="U30" i="13"/>
  <c r="T30" i="13"/>
  <c r="Q30" i="13"/>
  <c r="N30" i="13"/>
  <c r="G30" i="13"/>
  <c r="X25" i="13"/>
  <c r="X24" i="13"/>
  <c r="X23" i="13"/>
  <c r="X22" i="13"/>
  <c r="X21" i="13"/>
  <c r="X20" i="13"/>
  <c r="X30" i="13" s="1"/>
  <c r="X19" i="13"/>
  <c r="X18" i="13"/>
  <c r="X17" i="13"/>
  <c r="X16" i="13"/>
  <c r="X15" i="13"/>
  <c r="X10" i="13"/>
  <c r="X9" i="13"/>
  <c r="X8" i="13"/>
  <c r="X7" i="13"/>
  <c r="X6" i="13"/>
  <c r="X15" i="12"/>
  <c r="W29" i="11"/>
  <c r="U29" i="11"/>
  <c r="T29" i="11"/>
  <c r="Q29" i="11"/>
  <c r="N29" i="11"/>
  <c r="K29" i="11"/>
  <c r="G29" i="11"/>
  <c r="X15" i="11"/>
  <c r="X6" i="11"/>
  <c r="X24" i="9"/>
  <c r="W24" i="9"/>
  <c r="X23" i="9"/>
  <c r="W23" i="9"/>
  <c r="X22" i="9"/>
  <c r="W22" i="9"/>
  <c r="X21" i="9"/>
  <c r="W21" i="9"/>
  <c r="X20" i="9"/>
  <c r="W20" i="9"/>
  <c r="X19" i="9"/>
  <c r="X30" i="9" s="1"/>
  <c r="W19" i="9"/>
  <c r="X18" i="9"/>
  <c r="W18" i="9"/>
  <c r="X15" i="9"/>
  <c r="W15" i="9"/>
  <c r="X24" i="8"/>
  <c r="W24" i="8"/>
  <c r="X23" i="8"/>
  <c r="W23" i="8"/>
  <c r="X22" i="8"/>
  <c r="W22" i="8"/>
  <c r="X21" i="8"/>
  <c r="W21" i="8"/>
  <c r="X20" i="8"/>
  <c r="W20" i="8"/>
  <c r="X19" i="8"/>
  <c r="X30" i="8" s="1"/>
  <c r="W19" i="8"/>
  <c r="X18" i="8"/>
  <c r="W18" i="8"/>
  <c r="X15" i="8"/>
  <c r="W15" i="8"/>
  <c r="X24" i="7"/>
  <c r="W24" i="7"/>
  <c r="X23" i="7"/>
  <c r="W23" i="7"/>
  <c r="X22" i="7"/>
  <c r="W22" i="7"/>
  <c r="X21" i="7"/>
  <c r="W21" i="7"/>
  <c r="X20" i="7"/>
  <c r="W20" i="7"/>
  <c r="X19" i="7"/>
  <c r="X30" i="7" s="1"/>
  <c r="W19" i="7"/>
  <c r="X18" i="7"/>
  <c r="W18" i="7"/>
  <c r="X15" i="7"/>
  <c r="W15" i="7"/>
  <c r="X24" i="6"/>
  <c r="W24" i="6"/>
  <c r="X23" i="6"/>
  <c r="W23" i="6"/>
  <c r="X22" i="6"/>
  <c r="W22" i="6"/>
  <c r="X21" i="6"/>
  <c r="W21" i="6"/>
  <c r="X20" i="6"/>
  <c r="W20" i="6"/>
  <c r="X19" i="6"/>
  <c r="X30" i="6" s="1"/>
  <c r="X18" i="6"/>
  <c r="X15" i="6"/>
  <c r="X24" i="4"/>
  <c r="W24" i="4"/>
  <c r="X23" i="4"/>
  <c r="W23" i="4"/>
  <c r="X22" i="4"/>
  <c r="W22" i="4"/>
  <c r="X21" i="4"/>
  <c r="W21" i="4"/>
  <c r="X20" i="4"/>
  <c r="W20" i="4"/>
  <c r="X18" i="4"/>
  <c r="W18" i="4"/>
  <c r="X15" i="4"/>
  <c r="W15" i="4"/>
  <c r="X30" i="15" l="1"/>
  <c r="V30" i="3" l="1"/>
  <c r="S30" i="3"/>
  <c r="P30" i="3"/>
  <c r="M30" i="3"/>
  <c r="J30" i="3"/>
  <c r="G30" i="3"/>
  <c r="X28" i="3"/>
  <c r="X25" i="3"/>
  <c r="W25" i="3"/>
  <c r="X24" i="3"/>
  <c r="W24" i="3"/>
  <c r="X23" i="3"/>
  <c r="W23" i="3"/>
  <c r="X22" i="3"/>
  <c r="W22" i="3"/>
  <c r="X21" i="3"/>
  <c r="W21" i="3"/>
  <c r="X20" i="3"/>
  <c r="W20" i="3"/>
  <c r="X19" i="3"/>
  <c r="W19" i="3"/>
  <c r="X18" i="3"/>
  <c r="W18" i="3"/>
  <c r="X17" i="3"/>
  <c r="W17" i="3"/>
  <c r="X16" i="3"/>
  <c r="W16" i="3"/>
  <c r="X15" i="3"/>
  <c r="W15" i="3"/>
  <c r="X14" i="3"/>
  <c r="W14" i="3"/>
  <c r="X12" i="3"/>
  <c r="W12" i="3"/>
  <c r="X11" i="3"/>
  <c r="W11" i="3"/>
  <c r="X10" i="3"/>
  <c r="W10" i="3"/>
  <c r="X9" i="3"/>
  <c r="W9" i="3"/>
  <c r="X8" i="3"/>
  <c r="W8" i="3"/>
  <c r="X7" i="3"/>
  <c r="X6" i="3"/>
  <c r="W6" i="3"/>
  <c r="X30" i="3" l="1"/>
  <c r="V30" i="2" l="1"/>
  <c r="P30" i="2"/>
  <c r="J30" i="2"/>
  <c r="G30" i="2"/>
  <c r="X28" i="2"/>
  <c r="X26" i="2"/>
  <c r="X25" i="2"/>
  <c r="X24" i="2"/>
  <c r="X23" i="2"/>
  <c r="X22" i="2"/>
  <c r="X21" i="2"/>
  <c r="X20" i="2"/>
  <c r="W30" i="2"/>
  <c r="X19" i="2"/>
  <c r="X18" i="2"/>
  <c r="X16" i="2"/>
  <c r="X15" i="2"/>
  <c r="X14" i="2"/>
  <c r="X12" i="2"/>
  <c r="X11" i="2"/>
  <c r="X10" i="2"/>
  <c r="X9" i="2"/>
  <c r="X8" i="2"/>
  <c r="X7" i="2"/>
  <c r="X6" i="2"/>
  <c r="X30" i="2" l="1"/>
</calcChain>
</file>

<file path=xl/sharedStrings.xml><?xml version="1.0" encoding="utf-8"?>
<sst xmlns="http://schemas.openxmlformats.org/spreadsheetml/2006/main" count="4418" uniqueCount="349">
  <si>
    <t>Előadóművészet          (klasszikus)</t>
  </si>
  <si>
    <t>Előadóművészet      Egyházzene</t>
  </si>
  <si>
    <t>Zongora</t>
  </si>
  <si>
    <t>Egyházzene-orgona</t>
  </si>
  <si>
    <t>Orgona</t>
  </si>
  <si>
    <t>egyházzene-kórusvezetés</t>
  </si>
  <si>
    <t>Hegedű</t>
  </si>
  <si>
    <t>Mélyhegedű</t>
  </si>
  <si>
    <t>Gordonka</t>
  </si>
  <si>
    <t>Gordon</t>
  </si>
  <si>
    <t>Gitár</t>
  </si>
  <si>
    <t>Furulya</t>
  </si>
  <si>
    <t>Fuvola</t>
  </si>
  <si>
    <t>Oboa</t>
  </si>
  <si>
    <t>Klarinét</t>
  </si>
  <si>
    <t>Szaxofon</t>
  </si>
  <si>
    <t>Fagott</t>
  </si>
  <si>
    <t>Kürt</t>
  </si>
  <si>
    <t>Trombita</t>
  </si>
  <si>
    <t>Harsona</t>
  </si>
  <si>
    <t>Tuba</t>
  </si>
  <si>
    <t>Ütőhangszerek</t>
  </si>
  <si>
    <t>Ének</t>
  </si>
  <si>
    <t>Zenekar és kórusvezetés</t>
  </si>
  <si>
    <t>Tantárgyak</t>
  </si>
  <si>
    <t>1.</t>
  </si>
  <si>
    <t>2.</t>
  </si>
  <si>
    <t>3.</t>
  </si>
  <si>
    <t>4.</t>
  </si>
  <si>
    <t>5.</t>
  </si>
  <si>
    <t>6.</t>
  </si>
  <si>
    <t>Ó</t>
  </si>
  <si>
    <t>Kr</t>
  </si>
  <si>
    <t>K</t>
  </si>
  <si>
    <t>Népzene</t>
  </si>
  <si>
    <t xml:space="preserve">Gy </t>
  </si>
  <si>
    <t>Filozófiatörténet</t>
  </si>
  <si>
    <t xml:space="preserve">K </t>
  </si>
  <si>
    <t xml:space="preserve">(Zenei) akusztika </t>
  </si>
  <si>
    <t>Művészettörténet</t>
  </si>
  <si>
    <t>Gy</t>
  </si>
  <si>
    <t>Transzponálás és partitúrajáték</t>
  </si>
  <si>
    <t>Testnevelés</t>
  </si>
  <si>
    <t>Összesen:</t>
  </si>
  <si>
    <t>Kódszám</t>
  </si>
  <si>
    <t>ZEM-A-051BA</t>
  </si>
  <si>
    <t>ZEM-A-061BA</t>
  </si>
  <si>
    <t>ZEM-OR-001BA-006BA</t>
  </si>
  <si>
    <t>ZEM-A-081BA-086BA</t>
  </si>
  <si>
    <t>ZEM-OR-011BA-016BA</t>
  </si>
  <si>
    <t>Repertoárismeret</t>
  </si>
  <si>
    <t>Csembaló játék</t>
  </si>
  <si>
    <t>Zongora hangszerkarbantartás</t>
  </si>
  <si>
    <t>ZEM-ZG-001BA-006BA</t>
  </si>
  <si>
    <t>ZEM-ZG-011BA-016BA</t>
  </si>
  <si>
    <t>ZEM-ZG-061BA</t>
  </si>
  <si>
    <t>ZEM-UT-001BA-006BA</t>
  </si>
  <si>
    <t>ZEM-A-201BA-206BA</t>
  </si>
  <si>
    <t>ZEM-A-301BA-304BA</t>
  </si>
  <si>
    <t>ZEM-A-401BA-405BA</t>
  </si>
  <si>
    <t>ZEM-A-501BA-504BA</t>
  </si>
  <si>
    <t>ZEM-KU-001BA-006BA</t>
  </si>
  <si>
    <t>ZEM-TR-001BA-006BA</t>
  </si>
  <si>
    <t>ZEM-HA-001BA-006BA</t>
  </si>
  <si>
    <t>ZEM-A-501BA-506BA</t>
  </si>
  <si>
    <t>ZEM-A-401BA-406BA</t>
  </si>
  <si>
    <t>Z1MESK01</t>
  </si>
  <si>
    <t>ZEM-TU-001BA-006BA</t>
  </si>
  <si>
    <t>ZEM-GI-001BA-006BA</t>
  </si>
  <si>
    <t>ZEM-A-201BA-202BA</t>
  </si>
  <si>
    <t>ZEM-GI-021BA-022BA</t>
  </si>
  <si>
    <t>ZEM-GI-301BA-306BA</t>
  </si>
  <si>
    <t>ZEM-GK-001BA-006BA</t>
  </si>
  <si>
    <t>ZEM-A-301BA-306BA</t>
  </si>
  <si>
    <t>ZEM-A-601BA-602BA</t>
  </si>
  <si>
    <t>ZEM-GO-001BA-006BA</t>
  </si>
  <si>
    <t>ZEM-A-701BA-706BA</t>
  </si>
  <si>
    <t>ZEM-HE-001BA-006BA</t>
  </si>
  <si>
    <t>ZEM-HE-031BA-032BA</t>
  </si>
  <si>
    <t>ZEM-MH-001BA-006BA</t>
  </si>
  <si>
    <t>ZEM-FU-001BA-006BA</t>
  </si>
  <si>
    <t>ZEM-FU-031BA-0347BA</t>
  </si>
  <si>
    <t>ZEM-FV-001BA-006BA</t>
  </si>
  <si>
    <t>ZEM-OB-001BA-006BA</t>
  </si>
  <si>
    <t>ZEM-KL-001BA-006BA</t>
  </si>
  <si>
    <t>ZEM-FG-001BA-006BA</t>
  </si>
  <si>
    <t>ZEM-SX-001BA-006BA</t>
  </si>
  <si>
    <t>Korrepetíció</t>
  </si>
  <si>
    <t>ZEM-EN-001BA-006BA</t>
  </si>
  <si>
    <t>ZEM-EN-041BA-046BA</t>
  </si>
  <si>
    <t>ZEM-EN-051BA-054BA</t>
  </si>
  <si>
    <t>ZEM-EN-061BA-062BA</t>
  </si>
  <si>
    <t>ZEM-EN-071BA-072BA</t>
  </si>
  <si>
    <t xml:space="preserve">aí </t>
  </si>
  <si>
    <t>ZEM-KV-041BA-046BA</t>
  </si>
  <si>
    <t>Liturgika</t>
  </si>
  <si>
    <t>Vallástörténet és bibliaismeret</t>
  </si>
  <si>
    <t>ZEM-SZ-131BA-132BA</t>
  </si>
  <si>
    <t>ZEM-EO-001BA-006BA</t>
  </si>
  <si>
    <t>ZEM-EO-021BA-022BA</t>
  </si>
  <si>
    <t>ZEM-EO-011BA-014BA</t>
  </si>
  <si>
    <t>ZEM-SZ-031BA-036BA</t>
  </si>
  <si>
    <t>ZEM-SZ-011BA-016BA</t>
  </si>
  <si>
    <t>ZEM-SZ-041BA-042BA</t>
  </si>
  <si>
    <t>ZEM-SZ-051BA-052BA</t>
  </si>
  <si>
    <t>ZEM-EK-001BA-006BA</t>
  </si>
  <si>
    <t>ZEM-SZ-061BA-066BA</t>
  </si>
  <si>
    <t>ZEM-KV-061BA-062BA</t>
  </si>
  <si>
    <t>ZEM-SZ-071BA-074BA</t>
  </si>
  <si>
    <t>ZEM-SZ-081BA-082BA</t>
  </si>
  <si>
    <t>ZEM-SZ-111BA-116BA</t>
  </si>
  <si>
    <t>ZEM-SZ-121BA-1222BA</t>
  </si>
  <si>
    <t>ZEM-SZ-151BA-154BA</t>
  </si>
  <si>
    <t>ZEM-EK-011BA-014BA</t>
  </si>
  <si>
    <t>ZEM-KV-081BA-082BA</t>
  </si>
  <si>
    <t xml:space="preserve">Főtárgy szeminárium </t>
  </si>
  <si>
    <t>Kamarazene</t>
  </si>
  <si>
    <t xml:space="preserve">Énekkar </t>
  </si>
  <si>
    <t>Énekkar</t>
  </si>
  <si>
    <t>Continuo-játék</t>
  </si>
  <si>
    <t>ZEM-A-001BA-006BA</t>
  </si>
  <si>
    <t>ZEM-EN-201BA-206BA</t>
  </si>
  <si>
    <t>ZEM-EK-011BA-016BA</t>
  </si>
  <si>
    <t>Ajánlott tanterv</t>
  </si>
  <si>
    <t>Előfeltétel</t>
  </si>
  <si>
    <t>ÓRA-TÍPUS</t>
  </si>
  <si>
    <t>** A szabadon választható tantárgyakat a hallgató az itt megjelöltektől eltérően, a szabadon választható tantárgyakhoz rendelt össz-kreditértéken belül, tetszőleges félév- és kreditfelosztásban veheti fel.</t>
  </si>
  <si>
    <t xml:space="preserve">     Az egyes szabadon választható tantárgyak kreditértéke és óraszáma eltérő lehet, az aktuális félévi meghirdetésektől függ. </t>
  </si>
  <si>
    <t>ZEM-A-101BA-102BA / ZEM-A-121BA-122BA</t>
  </si>
  <si>
    <t>Mesterkurzus ***</t>
  </si>
  <si>
    <t>Szabadon választott tárgyak**</t>
  </si>
  <si>
    <t>Z1MESK01-</t>
  </si>
  <si>
    <t>E</t>
  </si>
  <si>
    <t>♫</t>
  </si>
  <si>
    <t>Ált. és magyar zenetörténet</t>
  </si>
  <si>
    <t>Szolfézs</t>
  </si>
  <si>
    <t>Zeneelmélet</t>
  </si>
  <si>
    <t>Műelemzés, analízis</t>
  </si>
  <si>
    <t>Zongora főtárgy</t>
  </si>
  <si>
    <t>ZV</t>
  </si>
  <si>
    <t>***Mesterkurzus összkredit értéken belül tetszőleges félév- és kreditfelosztásban vehető fel. A kötelező kreditértéknél több kurzus teljesítése esetén a többlet kredit a szabadon választható kreditértékébe számítható.</t>
  </si>
  <si>
    <t>♪ ZEM-ZG-006BA</t>
  </si>
  <si>
    <t xml:space="preserve">Népzene </t>
  </si>
  <si>
    <t xml:space="preserve">Szolfézs </t>
  </si>
  <si>
    <t xml:space="preserve">Zeneelmélet </t>
  </si>
  <si>
    <t xml:space="preserve">Műelemzés, analízis </t>
  </si>
  <si>
    <t xml:space="preserve">Orgona főtárgy </t>
  </si>
  <si>
    <t>Orgonaismeret</t>
  </si>
  <si>
    <t>♪ ZEM-OR-006BA</t>
  </si>
  <si>
    <t xml:space="preserve">Előfeltételek: </t>
  </si>
  <si>
    <t>Óratípusok és rövidítéseik:</t>
  </si>
  <si>
    <t>A számonkérés formái:</t>
  </si>
  <si>
    <t xml:space="preserve">   üres mező = a tantárgy felvételének nincs előfeltétele</t>
  </si>
  <si>
    <t xml:space="preserve">   gy = gyakorlati jegy</t>
  </si>
  <si>
    <t xml:space="preserve">   kód = az előfeltételként teljesítendő tantárgy kódja</t>
  </si>
  <si>
    <t xml:space="preserve">   K = kollokvium (vizsga)</t>
  </si>
  <si>
    <t xml:space="preserve">   Szi = szigorlat</t>
  </si>
  <si>
    <t>aí</t>
  </si>
  <si>
    <t xml:space="preserve">   aí = aláírás</t>
  </si>
  <si>
    <t xml:space="preserve">   E = előadás</t>
  </si>
  <si>
    <t xml:space="preserve">   Gy = gyakorlat</t>
  </si>
  <si>
    <t xml:space="preserve">   Ko = konzultáció</t>
  </si>
  <si>
    <t xml:space="preserve">   ♪ = a megjelölt tantárggyal párhuzamosan vagy azt követően vehető fel</t>
  </si>
  <si>
    <t>Megjegyzések:</t>
  </si>
  <si>
    <t xml:space="preserve">   ♫= Egymásra épülő tantárgy. </t>
  </si>
  <si>
    <t xml:space="preserve">           A tantárgyak egymást követő félévei egymásra épülő ismereteket tartalmaznak, ezért csak a félévek sorrendjében vehetők fel és végezhetők el.</t>
  </si>
  <si>
    <t xml:space="preserve">   ZV= záróvizsga</t>
  </si>
  <si>
    <t>ZEM-A-101BA-102BA/ ZEM-A-121BA-122BA</t>
  </si>
  <si>
    <t xml:space="preserve">* A szakmai idegennyelv  és az idegen nyelv kötelezően választható tárgyak, a kettő közül az egyik tárgy 2 félévének teljesítése kötelező. </t>
  </si>
  <si>
    <t xml:space="preserve">     (A Szakmai idegen nyelv tantárgyat csak középfokú (B2), komplex típusú nyelvvizsgával rendelkező hallgatók választhatják)</t>
  </si>
  <si>
    <t>ELŐADÓ-MŰVÉSZET ALAPKÉPZÉSI SZAK - KLASSZIKUS ÉNEK SZAKIRÁNY</t>
  </si>
  <si>
    <t>Zongora kötelező</t>
  </si>
  <si>
    <t>♪ ZEM-EN-006BA</t>
  </si>
  <si>
    <t>ELŐADÓ-MŰVÉSZET ALAPKÉPZÉSI SZAK - KLASSZIKUS ZONGORA SZAKIRÁNY</t>
  </si>
  <si>
    <t>ELŐADÓ-MŰVÉSZET ALAPKÉPZÉSI SZAK - KLASSZIKUS ORGONA SZAKIRÁNY</t>
  </si>
  <si>
    <t>ELŐADÓ-MŰVÉSZET ALAPKÉPZÉSI SZAK - KLASSZIKUS TROMBITA SZAKIRÁNY</t>
  </si>
  <si>
    <t>ELŐADÓ-MŰVÉSZET ALAPKÉPZÉSI SZAK - KLASSZIKUS ÜTŐHANGSZEREK SZAKIRÁNY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</si>
  <si>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 ♫</t>
    </r>
    <r>
      <rPr>
        <sz val="9"/>
        <color theme="1"/>
        <rFont val="Calibri"/>
        <family val="2"/>
        <charset val="238"/>
        <scheme val="minor"/>
      </rPr>
      <t xml:space="preserve">= Egymásra épülő tantárgy. </t>
    </r>
  </si>
  <si>
    <r>
      <t xml:space="preserve">  </t>
    </r>
    <r>
      <rPr>
        <sz val="11"/>
        <color indexed="8"/>
        <rFont val="Calibri"/>
        <family val="2"/>
        <charset val="238"/>
      </rPr>
      <t xml:space="preserve"> ♪ </t>
    </r>
    <r>
      <rPr>
        <sz val="9"/>
        <color indexed="8"/>
        <rFont val="Calibri"/>
        <family val="2"/>
        <charset val="238"/>
      </rPr>
      <t>= a megjelölt tantárggyal párhuzamosan vagy azt követően vehető fel</t>
    </r>
  </si>
  <si>
    <t>♪ ZEM-TR-006BA</t>
  </si>
  <si>
    <t>Mesterkurzus***</t>
  </si>
  <si>
    <r>
      <t xml:space="preserve">   </t>
    </r>
    <r>
      <rPr>
        <sz val="11"/>
        <color theme="1"/>
        <rFont val="Calibri"/>
        <family val="2"/>
        <charset val="238"/>
        <scheme val="minor"/>
      </rPr>
      <t>♫</t>
    </r>
    <r>
      <rPr>
        <sz val="9"/>
        <color theme="1"/>
        <rFont val="Calibri"/>
        <family val="2"/>
        <charset val="238"/>
        <scheme val="minor"/>
      </rPr>
      <t xml:space="preserve">= Egymásra épülő tantárgy. </t>
    </r>
  </si>
  <si>
    <r>
      <rPr>
        <sz val="11"/>
        <color indexed="8"/>
        <rFont val="Calibri"/>
        <family val="2"/>
        <charset val="238"/>
      </rPr>
      <t xml:space="preserve">   ♪</t>
    </r>
    <r>
      <rPr>
        <sz val="9"/>
        <color indexed="8"/>
        <rFont val="Calibri"/>
        <family val="2"/>
        <charset val="238"/>
      </rPr>
      <t xml:space="preserve"> = a megjelölt tantárggyal párhuzamosan vagy azt követően vehető fel</t>
    </r>
  </si>
  <si>
    <r>
      <rPr>
        <sz val="11"/>
        <color theme="1"/>
        <rFont val="Calibri"/>
        <family val="2"/>
        <charset val="238"/>
        <scheme val="minor"/>
      </rPr>
      <t xml:space="preserve">   ♫</t>
    </r>
    <r>
      <rPr>
        <sz val="9"/>
        <color theme="1"/>
        <rFont val="Calibri"/>
        <family val="2"/>
        <charset val="238"/>
        <scheme val="minor"/>
      </rPr>
      <t xml:space="preserve">= Egymásra épülő tantárgy. </t>
    </r>
  </si>
  <si>
    <t>ELŐADÓ-MŰVÉSZET ALAPKÉPZÉSI SZAK - KLASSZIKUS KÜRT SZAKIRÁNY</t>
  </si>
  <si>
    <t>♪ ZEM-HA-006BA</t>
  </si>
  <si>
    <t>ELŐADÓ-MŰVÉSZET ALAPKÉPZÉSI SZAK - KLASSZIKUS HARSONA SZAKIRÁNY</t>
  </si>
  <si>
    <t>♪ ZEM-TU-006BA</t>
  </si>
  <si>
    <t>ELŐADÓ-MŰVÉSZET ALAPKÉPZÉSI SZAK - KLASSZIKUS TUBA SZAKIRÁNY</t>
  </si>
  <si>
    <t>ELŐADÓ-MŰVÉSZET ALAPKÉPZÉSI SZAK - KLASSZIKUS GITÁR SZAKIRÁNY</t>
  </si>
  <si>
    <t>♪ ZEM-GI-006BA</t>
  </si>
  <si>
    <t>ELŐADÓ-MŰVÉSZET ALAPKÉPZÉSI SZAK - KLASSZIKUS GORDONKA SZAKIRÁNY</t>
  </si>
  <si>
    <t>ELŐADÓ-MŰVÉSZET ALAPKÉPZÉSI SZAK - KLASSZIKUS GORDON SZAKIRÁNY</t>
  </si>
  <si>
    <t>♪ ZEM-GO-006BA</t>
  </si>
  <si>
    <t>♪ ZEM-HE-006BA</t>
  </si>
  <si>
    <t>ELŐADÓ-MŰVÉSZET ALAPKÉPZÉSI SZAK - HEGEDŰ SZAKIRÁNY</t>
  </si>
  <si>
    <t>ELŐADÓ-MŰVÉSZET ALAPKÉPZÉSI SZAK - MÉLYHEGEDŰ SZAKIRÁNY</t>
  </si>
  <si>
    <t>ELŐADÓ-MŰVÉSZET ALAPKÉPZÉSI SZAK - FURULYA SZAKIRÁNY</t>
  </si>
  <si>
    <t>ELŐADÓ-MŰVÉSZET ALAPKÉPZÉSI SZAK - FUVOLA SZAKIRÁNY</t>
  </si>
  <si>
    <t>♪ ZEM-FU-006BA</t>
  </si>
  <si>
    <t>♪ ZEM-FV-006BA</t>
  </si>
  <si>
    <t>ELŐADÓ-MŰVÉSZET ALAPKÉPZÉSI SZAK - OBOA SZAKIRÁNY</t>
  </si>
  <si>
    <t>♪ ZEM-OB-006BA</t>
  </si>
  <si>
    <t>ELŐADÓ-MŰVÉSZET ALAPKÉPZÉSI SZAK - KLARINÉT SZAKIRÁNY</t>
  </si>
  <si>
    <t>ELŐADÓ-MŰVÉSZET ALAPKÉPZÉSI SZAK - FAGOTT SZAKIRÁNY</t>
  </si>
  <si>
    <t>♪ ZEM-SX-006BA</t>
  </si>
  <si>
    <t>ELŐADÓ-MŰVÉSZET ALAPKÉPZÉSI SZAK - ZENEKAR- ÉS KÓRUSVEZETÉS SZAKIRÁNY</t>
  </si>
  <si>
    <t>ELŐADÓ-MŰVÉSZET ALAPKÉPZÉSI SZAK - EGYHÁZZENE-ORGONA SZAKIRÁNY</t>
  </si>
  <si>
    <t>ZEM-SZ-MHT01-06</t>
  </si>
  <si>
    <t>ELŐADÓ-MŰVÉSZET ALAPKÉPZÉSI SZAK - EGYHÁZZENE-KARVEZETÉS SZAKIRÁNY</t>
  </si>
  <si>
    <t xml:space="preserve">Fúvószenekar </t>
  </si>
  <si>
    <t xml:space="preserve">Ütőhangszer főtárgy </t>
  </si>
  <si>
    <t xml:space="preserve">Zenekar </t>
  </si>
  <si>
    <t xml:space="preserve">Rézfúvós együttes </t>
  </si>
  <si>
    <t xml:space="preserve">Korrepetíció </t>
  </si>
  <si>
    <t xml:space="preserve">Kamarazene </t>
  </si>
  <si>
    <t xml:space="preserve">Zongora kötelező </t>
  </si>
  <si>
    <t>♪ ZEM-KU-006BA</t>
  </si>
  <si>
    <t xml:space="preserve">Kürt főtárgy </t>
  </si>
  <si>
    <t xml:space="preserve">Trombita főtárgy </t>
  </si>
  <si>
    <t xml:space="preserve">Harsona főtárgy </t>
  </si>
  <si>
    <t xml:space="preserve">Tuba főtárgy </t>
  </si>
  <si>
    <t xml:space="preserve">Ált. és magyar zenetörténet </t>
  </si>
  <si>
    <t xml:space="preserve">Gitár főtárgy </t>
  </si>
  <si>
    <t xml:space="preserve">Zenekar (Gitárzenekar) </t>
  </si>
  <si>
    <t xml:space="preserve">Tabulatúra </t>
  </si>
  <si>
    <t xml:space="preserve">Continuo játék </t>
  </si>
  <si>
    <t xml:space="preserve">Consort játék </t>
  </si>
  <si>
    <t xml:space="preserve">Kamarazene (opcionálisan vonósnégyes) </t>
  </si>
  <si>
    <t xml:space="preserve">Gordonka főtárgy </t>
  </si>
  <si>
    <t xml:space="preserve">Vonósegyüttes  </t>
  </si>
  <si>
    <t xml:space="preserve">Gordon főtárgy </t>
  </si>
  <si>
    <t xml:space="preserve">Hegedű főtárgy </t>
  </si>
  <si>
    <t xml:space="preserve">Mélyhegedű kötelező </t>
  </si>
  <si>
    <t xml:space="preserve">Mélyhegedű főtárgy </t>
  </si>
  <si>
    <t>♪ ZEM-MH-006BA</t>
  </si>
  <si>
    <t xml:space="preserve">Furulya főtárgy </t>
  </si>
  <si>
    <t xml:space="preserve">Díszítéstan </t>
  </si>
  <si>
    <t>ZEM-A-101BA-102BA /    ZEM-A-121BA-122BA</t>
  </si>
  <si>
    <t xml:space="preserve">Fuvola főtárgy </t>
  </si>
  <si>
    <t xml:space="preserve">Oboa főtárgy </t>
  </si>
  <si>
    <t xml:space="preserve">Klarinét főtárgy </t>
  </si>
  <si>
    <t xml:space="preserve">Fagott főtárgy </t>
  </si>
  <si>
    <t xml:space="preserve">Szaxofon főtárgy </t>
  </si>
  <si>
    <t xml:space="preserve">Zenekar (Szaxofonegyüttes)  </t>
  </si>
  <si>
    <t xml:space="preserve">Német zenei szaknyelv </t>
  </si>
  <si>
    <t xml:space="preserve">Olasz zenei szaknyelv </t>
  </si>
  <si>
    <t xml:space="preserve">Idegen nyelvű előadói gyakorlat </t>
  </si>
  <si>
    <t xml:space="preserve">Magánének főtárgy </t>
  </si>
  <si>
    <t xml:space="preserve">Kamaraének </t>
  </si>
  <si>
    <t>ELŐADÓ-MŰVÉSZET ALAPKÉPZÉSI SZAK - SZAXOFON SZAKIRÁNY</t>
  </si>
  <si>
    <t>* A szakmai idegennyelv kötelezően Latin</t>
  </si>
  <si>
    <t xml:space="preserve">Zenekar hospitálás </t>
  </si>
  <si>
    <t xml:space="preserve">Continuo-játék </t>
  </si>
  <si>
    <t xml:space="preserve">Hangszerismeret, hangszerelés </t>
  </si>
  <si>
    <t xml:space="preserve">Zeneszerzés </t>
  </si>
  <si>
    <t xml:space="preserve">Karidordalom, repertoárismeret </t>
  </si>
  <si>
    <t xml:space="preserve">Transzponálás-partitúra olvasás </t>
  </si>
  <si>
    <t xml:space="preserve">Műismeret, hangverseny-tapasztalat </t>
  </si>
  <si>
    <t xml:space="preserve">Zongora </t>
  </si>
  <si>
    <t xml:space="preserve">Hangképzés </t>
  </si>
  <si>
    <t xml:space="preserve">Vezénylési gyakorlat </t>
  </si>
  <si>
    <t xml:space="preserve">Karvezetés </t>
  </si>
  <si>
    <t xml:space="preserve">Orgona </t>
  </si>
  <si>
    <t xml:space="preserve">Gregorián </t>
  </si>
  <si>
    <t>Latin szakmai nyelv *</t>
  </si>
  <si>
    <t xml:space="preserve">Népének </t>
  </si>
  <si>
    <t xml:space="preserve">Transzponálás-partitíúra olvasás </t>
  </si>
  <si>
    <t xml:space="preserve">Beszéd és recitációs gyakorlat </t>
  </si>
  <si>
    <t xml:space="preserve">Egyházzene irodalom, repertoárismeret </t>
  </si>
  <si>
    <t xml:space="preserve">Kargyakorlat </t>
  </si>
  <si>
    <t xml:space="preserve">Liturgikus orgonajáték </t>
  </si>
  <si>
    <t xml:space="preserve">Orgonaismeret </t>
  </si>
  <si>
    <t>Záróvizsga-hangverseny (Diplomahangverseny)</t>
  </si>
  <si>
    <t>SI-001</t>
  </si>
  <si>
    <t>Hatályos: 2020. szeptember 1-től</t>
  </si>
  <si>
    <t>Zongorakíséret, lapról játék</t>
  </si>
  <si>
    <t xml:space="preserve">Felkészülés a záróvizsga hangversenyre </t>
  </si>
  <si>
    <t>Mesterkurzus</t>
  </si>
  <si>
    <t>Hangszermetodika</t>
  </si>
  <si>
    <t>ZEM-OR-061BA-064BA</t>
  </si>
  <si>
    <t xml:space="preserve">Művészettörténet </t>
  </si>
  <si>
    <t>Művelődéstörténet</t>
  </si>
  <si>
    <t xml:space="preserve">Művelődéstörténet </t>
  </si>
  <si>
    <t xml:space="preserve">Hangszermetodika </t>
  </si>
  <si>
    <t>♪ ZEM-KLA-006BA</t>
  </si>
  <si>
    <t>♪ ZEM-FG-006BA</t>
  </si>
  <si>
    <t>♪ ZEM-UT-006BA</t>
  </si>
  <si>
    <t>Énekmetodika</t>
  </si>
  <si>
    <t>Színpadi beszéd és mozgás</t>
  </si>
  <si>
    <t>Színészmesterség</t>
  </si>
  <si>
    <t>Beszédgyakorlat</t>
  </si>
  <si>
    <t>ZEM-KV-011BA-016BA</t>
  </si>
  <si>
    <t>Stílusismeret, műelemzés</t>
  </si>
  <si>
    <t>Kórushangképzés</t>
  </si>
  <si>
    <t>Kargyakorlat</t>
  </si>
  <si>
    <t>Szakmai záróvizsga      (Záróhangverseny; Szolfézs,  Zeneelmélet)</t>
  </si>
  <si>
    <t xml:space="preserve">♪ </t>
  </si>
  <si>
    <t>♪ ZEM-KV-082BA</t>
  </si>
  <si>
    <t xml:space="preserve"> Idegen nyelv / Szakmai idegennyelv*</t>
  </si>
  <si>
    <t>♪ ZEM-GK-006BA</t>
  </si>
  <si>
    <t>ZEM-A-0021BA-0025BA</t>
  </si>
  <si>
    <t>ZEM-A-0031BA-0035BA</t>
  </si>
  <si>
    <t>ZEM-A-0011BA-0012BA</t>
  </si>
  <si>
    <t>ZEM-A-0041BA-0042BA</t>
  </si>
  <si>
    <t>ZEM-A-0071BA-0072BA</t>
  </si>
  <si>
    <t>ZEM-A-0061BA-0062BA</t>
  </si>
  <si>
    <t>ZEM-ZG-0021BA-0022BA</t>
  </si>
  <si>
    <t>ZEM-ZG-0031BA-0034BA</t>
  </si>
  <si>
    <t>ZEM-ZG-0041BA-0044BA</t>
  </si>
  <si>
    <t>ZEM-A-0091BA-0096BA</t>
  </si>
  <si>
    <t>ZEM-ZG-0051BA</t>
  </si>
  <si>
    <t>ZEM-ZV-001BA-002BA</t>
  </si>
  <si>
    <t>ZEM-OR-0021BA-0022BA</t>
  </si>
  <si>
    <t>ZEM-OR-0031BA-0032BA</t>
  </si>
  <si>
    <t>ZEM-OR-0041BA-0042BA</t>
  </si>
  <si>
    <t>ZEM-OR-0051BA-0052BA</t>
  </si>
  <si>
    <t>ZEM-A-ZV-001BA-002BA</t>
  </si>
  <si>
    <t>ZEM-HE-0011BA-0014BA</t>
  </si>
  <si>
    <t>ZEM-HE-041BA-046BA</t>
  </si>
  <si>
    <t>ZEM-A-141BA-142-BA</t>
  </si>
  <si>
    <t>ZEM-GO-0011BA-0014BA</t>
  </si>
  <si>
    <t>ZEM-GO-041BA-046BA</t>
  </si>
  <si>
    <t>ZEM-A-141BA-142BA</t>
  </si>
  <si>
    <t>ZEM-GI-0011BA-0012BA</t>
  </si>
  <si>
    <t>ZEM-GI-0061BA-0064BA</t>
  </si>
  <si>
    <t>ZEM-GI-041BA-042BA</t>
  </si>
  <si>
    <t>ZEM-GI-051BA-052BA</t>
  </si>
  <si>
    <t>ZEM-FV-0011BA-0012BA</t>
  </si>
  <si>
    <t>ZEM-FV-041BA-044BA</t>
  </si>
  <si>
    <t>ZEM-OB-0011BA-0012BA</t>
  </si>
  <si>
    <t>ZEM-OB-041BA-044BA</t>
  </si>
  <si>
    <t>ZEM-KL-0011BA-0012BA</t>
  </si>
  <si>
    <t>ZEM-KL-041BA-044BA</t>
  </si>
  <si>
    <t>ZEM-FG-0011BA--0012BA</t>
  </si>
  <si>
    <t>ZEM-FG-041BA-044BA</t>
  </si>
  <si>
    <t>ZEM-SX-0011BA-0012BA</t>
  </si>
  <si>
    <t>ZEM-SX-041BA-044BA</t>
  </si>
  <si>
    <t>ZEM-TU-0011BA-0012BA</t>
  </si>
  <si>
    <t>ZEM-TU-041BA-044BA</t>
  </si>
  <si>
    <t>ZEM-UT-0011BA-0012BA</t>
  </si>
  <si>
    <t>ZEM-UT-041BA-044BA</t>
  </si>
  <si>
    <t>ZEM-EN-001BA-0012BA</t>
  </si>
  <si>
    <t>ZEM-EN-091BA-092BA</t>
  </si>
  <si>
    <t>ZEM-A-0091BA-0094BA</t>
  </si>
  <si>
    <t>ZEM-EN-0021BA-0024BA</t>
  </si>
  <si>
    <t>ZEM-EN-0071BA-0076BA</t>
  </si>
  <si>
    <t>ZEM-EN-0081BA-0082BA</t>
  </si>
  <si>
    <t>ZEM-ENE-081BA-086BA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</si>
</sst>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F_t_-;\-* #,##0.00\ _F_t_-;_-* &quot;-&quot;??\ _F_t_-;_-@_-"/>
  </numFmts>
  <fonts count="41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color indexed="8"/>
      <name val="Arial CE"/>
      <charset val="238"/>
    </font>
    <font>
      <u/>
      <sz val="10"/>
      <color indexed="12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 CE"/>
      <charset val="238"/>
    </font>
    <font>
      <sz val="8"/>
      <color theme="4" tint="-0.249977111117893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Times New Roman"/>
      <family val="1"/>
      <charset val="238"/>
    </font>
    <font>
      <sz val="9"/>
      <color indexed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8" tint="-0.249977111117893"/>
      <name val="Times New Roman"/>
      <family val="1"/>
      <charset val="238"/>
    </font>
    <font>
      <sz val="10"/>
      <color theme="8" tint="-0.249977111117893"/>
      <name val="Times New Roman"/>
      <family val="1"/>
      <charset val="238"/>
    </font>
    <font>
      <sz val="8"/>
      <color indexed="12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sz val="10"/>
      <color rgb="FF0000FF"/>
      <name val="Times New Roman"/>
      <family val="1"/>
      <charset val="238"/>
    </font>
    <font>
      <sz val="8"/>
      <color rgb="FF0000FF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0" fontId="14" fillId="0" borderId="0"/>
  </cellStyleXfs>
  <cellXfs count="6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3" fillId="2" borderId="2" xfId="1" applyFill="1" applyBorder="1" applyAlignment="1" applyProtection="1">
      <alignment vertical="center"/>
    </xf>
    <xf numFmtId="0" fontId="3" fillId="4" borderId="2" xfId="1" applyFill="1" applyBorder="1" applyAlignment="1" applyProtection="1">
      <alignment vertical="center"/>
    </xf>
    <xf numFmtId="0" fontId="3" fillId="2" borderId="3" xfId="1" applyFill="1" applyBorder="1" applyAlignment="1" applyProtection="1">
      <alignment vertical="center"/>
    </xf>
    <xf numFmtId="0" fontId="3" fillId="4" borderId="4" xfId="1" applyFill="1" applyBorder="1" applyAlignment="1" applyProtection="1">
      <alignment vertical="center"/>
    </xf>
    <xf numFmtId="0" fontId="3" fillId="2" borderId="4" xfId="1" applyFill="1" applyBorder="1" applyAlignment="1" applyProtection="1">
      <alignment vertical="center"/>
    </xf>
    <xf numFmtId="0" fontId="3" fillId="2" borderId="5" xfId="1" applyFill="1" applyBorder="1" applyAlignment="1" applyProtection="1">
      <alignment vertical="center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justify"/>
    </xf>
    <xf numFmtId="49" fontId="12" fillId="0" borderId="17" xfId="0" applyNumberFormat="1" applyFont="1" applyBorder="1" applyAlignment="1">
      <alignment horizontal="right" vertical="center" shrinkToFit="1"/>
    </xf>
    <xf numFmtId="1" fontId="12" fillId="0" borderId="52" xfId="0" applyNumberFormat="1" applyFont="1" applyBorder="1" applyAlignment="1">
      <alignment horizontal="center" vertical="center"/>
    </xf>
    <xf numFmtId="1" fontId="12" fillId="0" borderId="53" xfId="0" applyNumberFormat="1" applyFont="1" applyBorder="1" applyAlignment="1">
      <alignment horizontal="center" vertical="center"/>
    </xf>
    <xf numFmtId="1" fontId="5" fillId="0" borderId="54" xfId="0" applyNumberFormat="1" applyFont="1" applyBorder="1" applyAlignment="1">
      <alignment horizontal="center" vertical="center"/>
    </xf>
    <xf numFmtId="1" fontId="12" fillId="0" borderId="43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justify"/>
    </xf>
    <xf numFmtId="0" fontId="15" fillId="0" borderId="1" xfId="0" applyFont="1" applyBorder="1" applyAlignment="1">
      <alignment horizontal="justify"/>
    </xf>
    <xf numFmtId="0" fontId="16" fillId="0" borderId="5" xfId="0" applyFont="1" applyBorder="1" applyAlignment="1">
      <alignment horizontal="justify"/>
    </xf>
    <xf numFmtId="49" fontId="12" fillId="0" borderId="17" xfId="3" applyNumberFormat="1" applyFont="1" applyBorder="1" applyAlignment="1">
      <alignment horizontal="right" vertical="center" shrinkToFit="1"/>
    </xf>
    <xf numFmtId="1" fontId="5" fillId="0" borderId="16" xfId="0" applyNumberFormat="1" applyFont="1" applyBorder="1" applyAlignment="1">
      <alignment horizontal="right" vertical="center"/>
    </xf>
    <xf numFmtId="49" fontId="7" fillId="0" borderId="46" xfId="0" applyNumberFormat="1" applyFont="1" applyFill="1" applyBorder="1" applyAlignment="1">
      <alignment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9" fillId="0" borderId="26" xfId="0" applyNumberFormat="1" applyFont="1" applyFill="1" applyBorder="1" applyAlignment="1">
      <alignment horizontal="center" vertical="center" wrapText="1"/>
    </xf>
    <xf numFmtId="1" fontId="9" fillId="0" borderId="51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 applyFill="1" applyAlignment="1">
      <alignment vertical="center"/>
    </xf>
    <xf numFmtId="0" fontId="24" fillId="0" borderId="0" xfId="0" applyFont="1" applyFill="1" applyBorder="1"/>
    <xf numFmtId="0" fontId="0" fillId="0" borderId="0" xfId="0" applyFont="1"/>
    <xf numFmtId="49" fontId="7" fillId="0" borderId="46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right" vertical="center" wrapText="1"/>
    </xf>
    <xf numFmtId="49" fontId="7" fillId="0" borderId="44" xfId="0" applyNumberFormat="1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right" vertical="center" wrapText="1"/>
    </xf>
    <xf numFmtId="1" fontId="5" fillId="0" borderId="18" xfId="0" applyNumberFormat="1" applyFont="1" applyFill="1" applyBorder="1" applyAlignment="1">
      <alignment horizontal="right" vertical="center" wrapText="1"/>
    </xf>
    <xf numFmtId="49" fontId="7" fillId="0" borderId="45" xfId="0" applyNumberFormat="1" applyFont="1" applyFill="1" applyBorder="1" applyAlignment="1">
      <alignment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right" vertical="center" wrapText="1"/>
    </xf>
    <xf numFmtId="49" fontId="7" fillId="0" borderId="32" xfId="0" applyNumberFormat="1" applyFont="1" applyFill="1" applyBorder="1" applyAlignment="1">
      <alignment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right" vertical="center" wrapText="1"/>
    </xf>
    <xf numFmtId="1" fontId="5" fillId="0" borderId="30" xfId="0" applyNumberFormat="1" applyFont="1" applyFill="1" applyBorder="1" applyAlignment="1">
      <alignment horizontal="right" vertical="center" wrapText="1"/>
    </xf>
    <xf numFmtId="1" fontId="9" fillId="0" borderId="20" xfId="2" applyNumberFormat="1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>
      <alignment horizontal="right" vertical="center" wrapText="1"/>
    </xf>
    <xf numFmtId="1" fontId="5" fillId="0" borderId="23" xfId="0" applyNumberFormat="1" applyFont="1" applyFill="1" applyBorder="1" applyAlignment="1">
      <alignment horizontal="right" vertical="center"/>
    </xf>
    <xf numFmtId="1" fontId="5" fillId="0" borderId="22" xfId="0" applyNumberFormat="1" applyFont="1" applyFill="1" applyBorder="1" applyAlignment="1">
      <alignment horizontal="right" vertical="center"/>
    </xf>
    <xf numFmtId="1" fontId="10" fillId="0" borderId="28" xfId="0" applyNumberFormat="1" applyFont="1" applyFill="1" applyBorder="1" applyAlignment="1">
      <alignment horizontal="right" vertical="center" wrapText="1"/>
    </xf>
    <xf numFmtId="1" fontId="10" fillId="0" borderId="47" xfId="0" applyNumberFormat="1" applyFont="1" applyFill="1" applyBorder="1" applyAlignment="1">
      <alignment horizontal="right" vertical="center" wrapText="1"/>
    </xf>
    <xf numFmtId="1" fontId="7" fillId="0" borderId="49" xfId="0" applyNumberFormat="1" applyFont="1" applyFill="1" applyBorder="1" applyAlignment="1">
      <alignment horizontal="center" vertical="center" wrapText="1"/>
    </xf>
    <xf numFmtId="1" fontId="7" fillId="0" borderId="50" xfId="0" applyNumberFormat="1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>
      <alignment horizontal="center" vertical="center" wrapText="1"/>
    </xf>
    <xf numFmtId="1" fontId="8" fillId="0" borderId="49" xfId="0" applyNumberFormat="1" applyFont="1" applyFill="1" applyBorder="1" applyAlignment="1">
      <alignment horizontal="center" vertical="center" wrapText="1"/>
    </xf>
    <xf numFmtId="1" fontId="8" fillId="0" borderId="50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0" fillId="0" borderId="30" xfId="0" applyNumberFormat="1" applyFont="1" applyFill="1" applyBorder="1" applyAlignment="1">
      <alignment horizontal="right" vertical="center" wrapText="1"/>
    </xf>
    <xf numFmtId="1" fontId="10" fillId="0" borderId="19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12" fillId="0" borderId="30" xfId="0" applyNumberFormat="1" applyFont="1" applyFill="1" applyBorder="1" applyAlignment="1">
      <alignment horizontal="right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justify"/>
    </xf>
    <xf numFmtId="49" fontId="12" fillId="0" borderId="39" xfId="0" applyNumberFormat="1" applyFont="1" applyBorder="1" applyAlignment="1">
      <alignment horizontal="right" vertical="center" shrinkToFit="1"/>
    </xf>
    <xf numFmtId="0" fontId="16" fillId="0" borderId="26" xfId="0" applyFont="1" applyBorder="1" applyAlignment="1">
      <alignment horizontal="justify"/>
    </xf>
    <xf numFmtId="0" fontId="0" fillId="0" borderId="15" xfId="0" applyBorder="1"/>
    <xf numFmtId="49" fontId="12" fillId="0" borderId="42" xfId="0" applyNumberFormat="1" applyFont="1" applyBorder="1" applyAlignment="1">
      <alignment horizontal="right" vertical="center" shrinkToFit="1"/>
    </xf>
    <xf numFmtId="1" fontId="10" fillId="0" borderId="18" xfId="0" applyNumberFormat="1" applyFont="1" applyFill="1" applyBorder="1" applyAlignment="1">
      <alignment horizontal="right" vertical="center" wrapText="1"/>
    </xf>
    <xf numFmtId="1" fontId="10" fillId="0" borderId="22" xfId="0" applyNumberFormat="1" applyFont="1" applyFill="1" applyBorder="1" applyAlignment="1">
      <alignment horizontal="right" vertical="center" wrapText="1"/>
    </xf>
    <xf numFmtId="49" fontId="7" fillId="0" borderId="22" xfId="0" applyNumberFormat="1" applyFont="1" applyFill="1" applyBorder="1" applyAlignment="1">
      <alignment vertical="center" wrapText="1"/>
    </xf>
    <xf numFmtId="49" fontId="7" fillId="0" borderId="30" xfId="0" applyNumberFormat="1" applyFont="1" applyFill="1" applyBorder="1" applyAlignment="1">
      <alignment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49" fontId="8" fillId="0" borderId="46" xfId="0" applyNumberFormat="1" applyFont="1" applyFill="1" applyBorder="1" applyAlignment="1">
      <alignment vertical="center" wrapText="1"/>
    </xf>
    <xf numFmtId="49" fontId="8" fillId="0" borderId="45" xfId="0" applyNumberFormat="1" applyFont="1" applyFill="1" applyBorder="1" applyAlignment="1">
      <alignment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10" fillId="0" borderId="56" xfId="3" applyNumberFormat="1" applyFont="1" applyFill="1" applyBorder="1" applyAlignment="1">
      <alignment horizontal="right" vertical="center" wrapText="1"/>
    </xf>
    <xf numFmtId="1" fontId="5" fillId="0" borderId="28" xfId="0" applyNumberFormat="1" applyFont="1" applyFill="1" applyBorder="1" applyAlignment="1">
      <alignment vertical="center"/>
    </xf>
    <xf numFmtId="1" fontId="9" fillId="0" borderId="25" xfId="2" applyNumberFormat="1" applyFont="1" applyFill="1" applyBorder="1" applyAlignment="1">
      <alignment horizontal="center" vertical="center" wrapText="1"/>
    </xf>
    <xf numFmtId="1" fontId="9" fillId="0" borderId="25" xfId="3" applyNumberFormat="1" applyFont="1" applyFill="1" applyBorder="1" applyAlignment="1">
      <alignment horizontal="center" vertical="center" wrapText="1"/>
    </xf>
    <xf numFmtId="49" fontId="8" fillId="0" borderId="46" xfId="0" applyNumberFormat="1" applyFont="1" applyFill="1" applyBorder="1" applyAlignment="1">
      <alignment horizontal="center" vertical="center" wrapText="1"/>
    </xf>
    <xf numFmtId="1" fontId="10" fillId="0" borderId="22" xfId="2" applyNumberFormat="1" applyFont="1" applyFill="1" applyBorder="1" applyAlignment="1">
      <alignment horizontal="right" vertical="center" wrapText="1"/>
    </xf>
    <xf numFmtId="49" fontId="8" fillId="0" borderId="32" xfId="0" applyNumberFormat="1" applyFont="1" applyFill="1" applyBorder="1" applyAlignment="1">
      <alignment vertical="center" wrapText="1"/>
    </xf>
    <xf numFmtId="1" fontId="9" fillId="0" borderId="16" xfId="2" applyNumberFormat="1" applyFont="1" applyFill="1" applyBorder="1" applyAlignment="1">
      <alignment horizontal="center" vertical="center" wrapText="1"/>
    </xf>
    <xf numFmtId="1" fontId="10" fillId="0" borderId="30" xfId="2" applyNumberFormat="1" applyFont="1" applyFill="1" applyBorder="1" applyAlignment="1">
      <alignment horizontal="right" vertical="center" wrapText="1"/>
    </xf>
    <xf numFmtId="1" fontId="5" fillId="0" borderId="29" xfId="0" applyNumberFormat="1" applyFont="1" applyFill="1" applyBorder="1" applyAlignment="1">
      <alignment vertical="center"/>
    </xf>
    <xf numFmtId="1" fontId="7" fillId="0" borderId="24" xfId="3" applyNumberFormat="1" applyFont="1" applyFill="1" applyBorder="1" applyAlignment="1">
      <alignment horizontal="center" vertical="center" wrapText="1"/>
    </xf>
    <xf numFmtId="1" fontId="7" fillId="0" borderId="1" xfId="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49" fontId="10" fillId="0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16" fillId="0" borderId="5" xfId="0" applyFont="1" applyBorder="1" applyAlignment="1"/>
    <xf numFmtId="1" fontId="5" fillId="0" borderId="58" xfId="0" applyNumberFormat="1" applyFont="1" applyFill="1" applyBorder="1" applyAlignment="1">
      <alignment horizontal="right" vertical="center" wrapText="1"/>
    </xf>
    <xf numFmtId="1" fontId="5" fillId="0" borderId="59" xfId="0" applyNumberFormat="1" applyFont="1" applyFill="1" applyBorder="1" applyAlignment="1">
      <alignment horizontal="right" vertical="center" wrapText="1"/>
    </xf>
    <xf numFmtId="1" fontId="17" fillId="0" borderId="30" xfId="0" applyNumberFormat="1" applyFont="1" applyFill="1" applyBorder="1" applyAlignment="1">
      <alignment horizontal="right" vertical="center" wrapText="1"/>
    </xf>
    <xf numFmtId="1" fontId="9" fillId="0" borderId="10" xfId="2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1" fontId="17" fillId="0" borderId="23" xfId="0" applyNumberFormat="1" applyFont="1" applyFill="1" applyBorder="1" applyAlignment="1">
      <alignment horizontal="right" vertical="center" wrapText="1"/>
    </xf>
    <xf numFmtId="1" fontId="10" fillId="0" borderId="25" xfId="0" applyNumberFormat="1" applyFont="1" applyFill="1" applyBorder="1" applyAlignment="1">
      <alignment horizontal="center" vertical="center" wrapText="1"/>
    </xf>
    <xf numFmtId="1" fontId="17" fillId="0" borderId="22" xfId="0" applyNumberFormat="1" applyFont="1" applyFill="1" applyBorder="1" applyAlignment="1">
      <alignment horizontal="right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right" vertical="center" wrapText="1"/>
    </xf>
    <xf numFmtId="1" fontId="8" fillId="0" borderId="46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vertical="center"/>
    </xf>
    <xf numFmtId="1" fontId="12" fillId="0" borderId="53" xfId="0" applyNumberFormat="1" applyFont="1" applyFill="1" applyBorder="1" applyAlignment="1">
      <alignment horizontal="center" vertical="center"/>
    </xf>
    <xf numFmtId="1" fontId="5" fillId="0" borderId="54" xfId="0" applyNumberFormat="1" applyFont="1" applyFill="1" applyBorder="1" applyAlignment="1">
      <alignment horizontal="center" vertical="center"/>
    </xf>
    <xf numFmtId="1" fontId="12" fillId="0" borderId="52" xfId="0" applyNumberFormat="1" applyFont="1" applyFill="1" applyBorder="1" applyAlignment="1">
      <alignment horizontal="center" vertical="center"/>
    </xf>
    <xf numFmtId="49" fontId="29" fillId="0" borderId="45" xfId="0" applyNumberFormat="1" applyFont="1" applyFill="1" applyBorder="1" applyAlignment="1">
      <alignment vertical="center" wrapText="1"/>
    </xf>
    <xf numFmtId="49" fontId="29" fillId="0" borderId="46" xfId="0" applyNumberFormat="1" applyFont="1" applyFill="1" applyBorder="1" applyAlignment="1">
      <alignment vertical="center" wrapText="1"/>
    </xf>
    <xf numFmtId="1" fontId="5" fillId="0" borderId="28" xfId="2" applyNumberFormat="1" applyFont="1" applyFill="1" applyBorder="1" applyAlignment="1">
      <alignment vertical="center"/>
    </xf>
    <xf numFmtId="1" fontId="10" fillId="0" borderId="24" xfId="2" applyNumberFormat="1" applyFont="1" applyFill="1" applyBorder="1" applyAlignment="1">
      <alignment horizontal="center" vertical="center" wrapText="1"/>
    </xf>
    <xf numFmtId="1" fontId="10" fillId="0" borderId="1" xfId="2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1" fontId="7" fillId="0" borderId="24" xfId="2" applyNumberFormat="1" applyFont="1" applyFill="1" applyBorder="1" applyAlignment="1">
      <alignment horizontal="center" vertical="center" wrapText="1"/>
    </xf>
    <xf numFmtId="1" fontId="7" fillId="0" borderId="1" xfId="2" applyNumberFormat="1" applyFont="1" applyFill="1" applyBorder="1" applyAlignment="1">
      <alignment horizontal="center" vertical="center" wrapText="1"/>
    </xf>
    <xf numFmtId="1" fontId="10" fillId="0" borderId="23" xfId="2" applyNumberFormat="1" applyFont="1" applyFill="1" applyBorder="1" applyAlignment="1">
      <alignment horizontal="right" vertical="center" wrapText="1"/>
    </xf>
    <xf numFmtId="1" fontId="5" fillId="0" borderId="40" xfId="2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justify"/>
    </xf>
    <xf numFmtId="49" fontId="8" fillId="0" borderId="44" xfId="0" applyNumberFormat="1" applyFont="1" applyFill="1" applyBorder="1" applyAlignment="1">
      <alignment vertical="center" wrapText="1"/>
    </xf>
    <xf numFmtId="1" fontId="5" fillId="0" borderId="18" xfId="2" applyNumberFormat="1" applyFont="1" applyFill="1" applyBorder="1" applyAlignment="1">
      <alignment vertical="center"/>
    </xf>
    <xf numFmtId="1" fontId="5" fillId="0" borderId="23" xfId="2" applyNumberFormat="1" applyFont="1" applyFill="1" applyBorder="1" applyAlignment="1">
      <alignment vertical="center"/>
    </xf>
    <xf numFmtId="49" fontId="8" fillId="0" borderId="48" xfId="0" applyNumberFormat="1" applyFont="1" applyFill="1" applyBorder="1" applyAlignment="1">
      <alignment vertical="center" wrapText="1"/>
    </xf>
    <xf numFmtId="1" fontId="10" fillId="0" borderId="49" xfId="2" applyNumberFormat="1" applyFont="1" applyFill="1" applyBorder="1" applyAlignment="1">
      <alignment horizontal="center" vertical="center" wrapText="1"/>
    </xf>
    <xf numFmtId="1" fontId="10" fillId="0" borderId="50" xfId="2" applyNumberFormat="1" applyFont="1" applyFill="1" applyBorder="1" applyAlignment="1">
      <alignment horizontal="center" vertical="center" wrapText="1"/>
    </xf>
    <xf numFmtId="1" fontId="9" fillId="0" borderId="51" xfId="2" applyNumberFormat="1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vertical="center"/>
    </xf>
    <xf numFmtId="0" fontId="15" fillId="0" borderId="5" xfId="0" applyFont="1" applyBorder="1" applyAlignment="1">
      <alignment horizontal="justify"/>
    </xf>
    <xf numFmtId="0" fontId="0" fillId="0" borderId="0" xfId="0" applyFill="1"/>
    <xf numFmtId="1" fontId="5" fillId="0" borderId="40" xfId="0" applyNumberFormat="1" applyFont="1" applyFill="1" applyBorder="1" applyAlignment="1">
      <alignment vertical="center"/>
    </xf>
    <xf numFmtId="1" fontId="5" fillId="0" borderId="22" xfId="2" applyNumberFormat="1" applyFont="1" applyFill="1" applyBorder="1" applyAlignment="1">
      <alignment vertical="center"/>
    </xf>
    <xf numFmtId="1" fontId="8" fillId="0" borderId="55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1" fontId="10" fillId="0" borderId="49" xfId="0" applyNumberFormat="1" applyFont="1" applyFill="1" applyBorder="1" applyAlignment="1">
      <alignment horizontal="center" vertical="center" wrapText="1"/>
    </xf>
    <xf numFmtId="1" fontId="10" fillId="0" borderId="50" xfId="0" applyNumberFormat="1" applyFont="1" applyFill="1" applyBorder="1" applyAlignment="1">
      <alignment horizontal="center" vertical="center" wrapText="1"/>
    </xf>
    <xf numFmtId="1" fontId="10" fillId="0" borderId="59" xfId="0" applyNumberFormat="1" applyFont="1" applyFill="1" applyBorder="1" applyAlignment="1">
      <alignment horizontal="right" vertical="center" wrapText="1"/>
    </xf>
    <xf numFmtId="0" fontId="31" fillId="0" borderId="0" xfId="0" applyFont="1" applyFill="1" applyBorder="1"/>
    <xf numFmtId="1" fontId="10" fillId="0" borderId="6" xfId="0" applyNumberFormat="1" applyFont="1" applyFill="1" applyBorder="1" applyAlignment="1">
      <alignment horizontal="right" vertical="center" wrapText="1"/>
    </xf>
    <xf numFmtId="1" fontId="10" fillId="0" borderId="58" xfId="0" applyNumberFormat="1" applyFont="1" applyFill="1" applyBorder="1" applyAlignment="1">
      <alignment horizontal="right" vertical="center" wrapText="1"/>
    </xf>
    <xf numFmtId="49" fontId="8" fillId="0" borderId="18" xfId="0" applyNumberFormat="1" applyFont="1" applyFill="1" applyBorder="1" applyAlignment="1">
      <alignment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1" fontId="18" fillId="0" borderId="26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justify"/>
    </xf>
    <xf numFmtId="0" fontId="32" fillId="0" borderId="0" xfId="0" applyFont="1"/>
    <xf numFmtId="49" fontId="8" fillId="0" borderId="48" xfId="0" applyNumberFormat="1" applyFont="1" applyFill="1" applyBorder="1" applyAlignment="1">
      <alignment horizontal="center" vertical="center" wrapText="1"/>
    </xf>
    <xf numFmtId="49" fontId="34" fillId="0" borderId="46" xfId="0" applyNumberFormat="1" applyFont="1" applyFill="1" applyBorder="1" applyAlignment="1">
      <alignment vertical="center" wrapText="1"/>
    </xf>
    <xf numFmtId="49" fontId="34" fillId="0" borderId="48" xfId="0" applyNumberFormat="1" applyFont="1" applyFill="1" applyBorder="1" applyAlignment="1">
      <alignment vertical="center" wrapText="1"/>
    </xf>
    <xf numFmtId="49" fontId="34" fillId="0" borderId="32" xfId="0" applyNumberFormat="1" applyFont="1" applyFill="1" applyBorder="1" applyAlignment="1">
      <alignment vertical="center" wrapText="1"/>
    </xf>
    <xf numFmtId="49" fontId="35" fillId="0" borderId="46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vertical="center" wrapText="1"/>
    </xf>
    <xf numFmtId="49" fontId="16" fillId="0" borderId="46" xfId="0" applyNumberFormat="1" applyFont="1" applyFill="1" applyBorder="1" applyAlignment="1">
      <alignment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55" xfId="0" applyNumberFormat="1" applyFont="1" applyFill="1" applyBorder="1" applyAlignment="1">
      <alignment horizontal="center" vertical="center" wrapText="1"/>
    </xf>
    <xf numFmtId="49" fontId="8" fillId="0" borderId="4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1" fontId="37" fillId="0" borderId="24" xfId="0" applyNumberFormat="1" applyFont="1" applyFill="1" applyBorder="1" applyAlignment="1">
      <alignment horizontal="center" vertical="center" wrapText="1"/>
    </xf>
    <xf numFmtId="1" fontId="37" fillId="0" borderId="1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/>
    <xf numFmtId="0" fontId="16" fillId="0" borderId="24" xfId="0" applyFont="1" applyBorder="1" applyAlignment="1">
      <alignment horizontal="justify"/>
    </xf>
    <xf numFmtId="0" fontId="38" fillId="0" borderId="1" xfId="0" applyFont="1" applyBorder="1" applyAlignment="1">
      <alignment horizontal="justify"/>
    </xf>
    <xf numFmtId="1" fontId="37" fillId="0" borderId="19" xfId="0" applyNumberFormat="1" applyFont="1" applyFill="1" applyBorder="1" applyAlignment="1">
      <alignment horizontal="center" vertical="center" wrapText="1"/>
    </xf>
    <xf numFmtId="1" fontId="37" fillId="0" borderId="5" xfId="0" applyNumberFormat="1" applyFont="1" applyFill="1" applyBorder="1" applyAlignment="1">
      <alignment horizontal="center" vertical="center" wrapText="1"/>
    </xf>
    <xf numFmtId="49" fontId="37" fillId="0" borderId="46" xfId="0" applyNumberFormat="1" applyFont="1" applyFill="1" applyBorder="1" applyAlignment="1">
      <alignment vertical="center" wrapText="1"/>
    </xf>
    <xf numFmtId="0" fontId="38" fillId="0" borderId="1" xfId="0" applyFont="1" applyFill="1" applyBorder="1" applyAlignment="1">
      <alignment horizontal="justify"/>
    </xf>
    <xf numFmtId="49" fontId="8" fillId="0" borderId="22" xfId="0" applyNumberFormat="1" applyFont="1" applyFill="1" applyBorder="1" applyAlignment="1">
      <alignment horizontal="center" vertical="center" wrapText="1"/>
    </xf>
    <xf numFmtId="1" fontId="7" fillId="0" borderId="55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justify"/>
    </xf>
    <xf numFmtId="0" fontId="16" fillId="0" borderId="25" xfId="0" applyFont="1" applyFill="1" applyBorder="1" applyAlignment="1">
      <alignment horizontal="justify"/>
    </xf>
    <xf numFmtId="0" fontId="16" fillId="0" borderId="54" xfId="0" applyFont="1" applyFill="1" applyBorder="1" applyAlignment="1">
      <alignment horizontal="justify"/>
    </xf>
    <xf numFmtId="49" fontId="12" fillId="0" borderId="17" xfId="0" applyNumberFormat="1" applyFont="1" applyFill="1" applyBorder="1" applyAlignment="1">
      <alignment horizontal="right" vertical="center" shrinkToFit="1"/>
    </xf>
    <xf numFmtId="0" fontId="38" fillId="0" borderId="5" xfId="0" applyFont="1" applyFill="1" applyBorder="1" applyAlignment="1">
      <alignment horizontal="justify"/>
    </xf>
    <xf numFmtId="0" fontId="16" fillId="0" borderId="16" xfId="0" applyFont="1" applyFill="1" applyBorder="1" applyAlignment="1">
      <alignment horizontal="justify"/>
    </xf>
    <xf numFmtId="0" fontId="38" fillId="0" borderId="25" xfId="0" applyFont="1" applyFill="1" applyBorder="1" applyAlignment="1">
      <alignment horizontal="justify"/>
    </xf>
    <xf numFmtId="0" fontId="15" fillId="0" borderId="1" xfId="0" applyFont="1" applyFill="1" applyBorder="1" applyAlignment="1">
      <alignment horizontal="justify"/>
    </xf>
    <xf numFmtId="0" fontId="15" fillId="0" borderId="16" xfId="0" applyFont="1" applyFill="1" applyBorder="1" applyAlignment="1">
      <alignment horizontal="justify"/>
    </xf>
    <xf numFmtId="0" fontId="15" fillId="0" borderId="14" xfId="0" applyFont="1" applyFill="1" applyBorder="1" applyAlignment="1">
      <alignment horizontal="justify"/>
    </xf>
    <xf numFmtId="49" fontId="10" fillId="27" borderId="45" xfId="0" applyNumberFormat="1" applyFont="1" applyFill="1" applyBorder="1" applyAlignment="1">
      <alignment vertical="center" wrapText="1"/>
    </xf>
    <xf numFmtId="49" fontId="8" fillId="27" borderId="44" xfId="0" applyNumberFormat="1" applyFont="1" applyFill="1" applyBorder="1" applyAlignment="1">
      <alignment vertical="center" wrapText="1"/>
    </xf>
    <xf numFmtId="49" fontId="7" fillId="27" borderId="46" xfId="0" applyNumberFormat="1" applyFont="1" applyFill="1" applyBorder="1" applyAlignment="1">
      <alignment vertical="center" wrapText="1"/>
    </xf>
    <xf numFmtId="49" fontId="8" fillId="27" borderId="45" xfId="0" applyNumberFormat="1" applyFont="1" applyFill="1" applyBorder="1" applyAlignment="1">
      <alignment vertical="center" wrapText="1"/>
    </xf>
    <xf numFmtId="49" fontId="8" fillId="27" borderId="46" xfId="0" applyNumberFormat="1" applyFont="1" applyFill="1" applyBorder="1" applyAlignment="1">
      <alignment vertical="center" wrapText="1"/>
    </xf>
    <xf numFmtId="49" fontId="8" fillId="27" borderId="48" xfId="0" applyNumberFormat="1" applyFont="1" applyFill="1" applyBorder="1" applyAlignment="1">
      <alignment vertical="center" wrapText="1"/>
    </xf>
    <xf numFmtId="49" fontId="7" fillId="27" borderId="44" xfId="0" applyNumberFormat="1" applyFont="1" applyFill="1" applyBorder="1" applyAlignment="1">
      <alignment vertical="center" wrapText="1"/>
    </xf>
    <xf numFmtId="1" fontId="10" fillId="27" borderId="22" xfId="0" applyNumberFormat="1" applyFont="1" applyFill="1" applyBorder="1" applyAlignment="1">
      <alignment horizontal="right" vertical="center" wrapText="1"/>
    </xf>
    <xf numFmtId="49" fontId="7" fillId="27" borderId="22" xfId="0" applyNumberFormat="1" applyFont="1" applyFill="1" applyBorder="1" applyAlignment="1">
      <alignment vertical="center" wrapText="1"/>
    </xf>
    <xf numFmtId="49" fontId="7" fillId="27" borderId="18" xfId="0" applyNumberFormat="1" applyFont="1" applyFill="1" applyBorder="1" applyAlignment="1">
      <alignment vertical="center" wrapText="1"/>
    </xf>
    <xf numFmtId="1" fontId="10" fillId="27" borderId="23" xfId="0" applyNumberFormat="1" applyFont="1" applyFill="1" applyBorder="1" applyAlignment="1">
      <alignment horizontal="right" vertical="center" wrapText="1"/>
    </xf>
    <xf numFmtId="0" fontId="16" fillId="0" borderId="24" xfId="0" applyFont="1" applyFill="1" applyBorder="1" applyAlignment="1">
      <alignment horizontal="justify"/>
    </xf>
    <xf numFmtId="0" fontId="13" fillId="0" borderId="24" xfId="0" applyFont="1" applyFill="1" applyBorder="1" applyAlignment="1">
      <alignment horizontal="justify"/>
    </xf>
    <xf numFmtId="0" fontId="13" fillId="0" borderId="13" xfId="0" applyFont="1" applyFill="1" applyBorder="1" applyAlignment="1">
      <alignment horizontal="justify"/>
    </xf>
    <xf numFmtId="0" fontId="16" fillId="0" borderId="30" xfId="0" applyFont="1" applyFill="1" applyBorder="1" applyAlignment="1">
      <alignment horizontal="justify"/>
    </xf>
    <xf numFmtId="49" fontId="12" fillId="0" borderId="17" xfId="0" applyNumberFormat="1" applyFont="1" applyFill="1" applyBorder="1" applyAlignment="1">
      <alignment horizontal="center" vertical="center" shrinkToFit="1"/>
    </xf>
    <xf numFmtId="49" fontId="12" fillId="0" borderId="39" xfId="0" applyNumberFormat="1" applyFont="1" applyFill="1" applyBorder="1" applyAlignment="1">
      <alignment horizontal="center" vertical="center" shrinkToFit="1"/>
    </xf>
    <xf numFmtId="1" fontId="12" fillId="0" borderId="35" xfId="0" applyNumberFormat="1" applyFont="1" applyFill="1" applyBorder="1" applyAlignment="1">
      <alignment horizontal="center" vertical="center"/>
    </xf>
    <xf numFmtId="1" fontId="12" fillId="0" borderId="36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1" fontId="12" fillId="0" borderId="39" xfId="0" applyNumberFormat="1" applyFont="1" applyFill="1" applyBorder="1" applyAlignment="1">
      <alignment horizontal="right" vertical="center"/>
    </xf>
    <xf numFmtId="1" fontId="5" fillId="0" borderId="39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30" xfId="0" applyNumberFormat="1" applyFont="1" applyFill="1" applyBorder="1" applyAlignment="1">
      <alignment horizontal="right" vertical="center" wrapText="1"/>
    </xf>
    <xf numFmtId="49" fontId="12" fillId="0" borderId="17" xfId="3" applyNumberFormat="1" applyFont="1" applyFill="1" applyBorder="1" applyAlignment="1">
      <alignment horizontal="right" vertical="center" shrinkToFit="1"/>
    </xf>
    <xf numFmtId="1" fontId="12" fillId="0" borderId="52" xfId="3" applyNumberFormat="1" applyFont="1" applyFill="1" applyBorder="1" applyAlignment="1">
      <alignment horizontal="center" vertical="center"/>
    </xf>
    <xf numFmtId="0" fontId="19" fillId="0" borderId="0" xfId="0" applyFont="1" applyFill="1"/>
    <xf numFmtId="1" fontId="12" fillId="0" borderId="43" xfId="0" applyNumberFormat="1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justify"/>
    </xf>
    <xf numFmtId="1" fontId="9" fillId="0" borderId="64" xfId="0" applyNumberFormat="1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 vertical="center" wrapText="1"/>
    </xf>
    <xf numFmtId="1" fontId="7" fillId="0" borderId="51" xfId="0" applyNumberFormat="1" applyFont="1" applyFill="1" applyBorder="1" applyAlignment="1">
      <alignment horizontal="right" vertical="center" wrapText="1"/>
    </xf>
    <xf numFmtId="0" fontId="16" fillId="0" borderId="59" xfId="0" applyFont="1" applyFill="1" applyBorder="1" applyAlignment="1">
      <alignment horizontal="justify"/>
    </xf>
    <xf numFmtId="49" fontId="8" fillId="0" borderId="50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vertical="center" wrapText="1"/>
    </xf>
    <xf numFmtId="49" fontId="8" fillId="0" borderId="31" xfId="0" applyNumberFormat="1" applyFont="1" applyFill="1" applyBorder="1" applyAlignment="1">
      <alignment vertical="center" wrapText="1"/>
    </xf>
    <xf numFmtId="49" fontId="7" fillId="0" borderId="34" xfId="0" applyNumberFormat="1" applyFont="1" applyFill="1" applyBorder="1" applyAlignment="1">
      <alignment vertical="center" wrapText="1"/>
    </xf>
    <xf numFmtId="49" fontId="35" fillId="0" borderId="48" xfId="0" applyNumberFormat="1" applyFont="1" applyFill="1" applyBorder="1" applyAlignment="1">
      <alignment vertical="center" wrapText="1"/>
    </xf>
    <xf numFmtId="49" fontId="16" fillId="0" borderId="18" xfId="0" applyNumberFormat="1" applyFont="1" applyFill="1" applyBorder="1" applyAlignment="1">
      <alignment vertical="center" wrapText="1"/>
    </xf>
    <xf numFmtId="49" fontId="35" fillId="0" borderId="22" xfId="0" applyNumberFormat="1" applyFont="1" applyFill="1" applyBorder="1" applyAlignment="1">
      <alignment vertical="center" wrapText="1"/>
    </xf>
    <xf numFmtId="0" fontId="16" fillId="0" borderId="22" xfId="0" applyFont="1" applyFill="1" applyBorder="1" applyAlignment="1">
      <alignment horizontal="justify"/>
    </xf>
    <xf numFmtId="49" fontId="10" fillId="0" borderId="31" xfId="0" applyNumberFormat="1" applyFont="1" applyFill="1" applyBorder="1" applyAlignment="1">
      <alignment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0" fontId="9" fillId="0" borderId="6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1" fontId="7" fillId="0" borderId="65" xfId="0" applyNumberFormat="1" applyFont="1" applyFill="1" applyBorder="1" applyAlignment="1">
      <alignment horizontal="center" vertical="center" wrapText="1"/>
    </xf>
    <xf numFmtId="0" fontId="0" fillId="0" borderId="18" xfId="0" applyFill="1" applyBorder="1"/>
    <xf numFmtId="49" fontId="10" fillId="0" borderId="66" xfId="0" applyNumberFormat="1" applyFont="1" applyFill="1" applyBorder="1" applyAlignment="1">
      <alignment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1" fontId="10" fillId="0" borderId="67" xfId="0" applyNumberFormat="1" applyFont="1" applyFill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49" fontId="8" fillId="0" borderId="6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7" fillId="0" borderId="68" xfId="0" applyNumberFormat="1" applyFont="1" applyFill="1" applyBorder="1" applyAlignment="1">
      <alignment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7" fillId="0" borderId="68" xfId="0" applyNumberFormat="1" applyFont="1" applyFill="1" applyBorder="1" applyAlignment="1">
      <alignment horizontal="center" vertical="center" wrapText="1"/>
    </xf>
    <xf numFmtId="1" fontId="7" fillId="0" borderId="69" xfId="0" applyNumberFormat="1" applyFont="1" applyFill="1" applyBorder="1" applyAlignment="1">
      <alignment horizontal="center" vertical="center" wrapText="1"/>
    </xf>
    <xf numFmtId="49" fontId="7" fillId="0" borderId="69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right" vertical="center"/>
    </xf>
    <xf numFmtId="49" fontId="7" fillId="0" borderId="59" xfId="0" applyNumberFormat="1" applyFont="1" applyFill="1" applyBorder="1" applyAlignment="1">
      <alignment vertical="center" wrapText="1"/>
    </xf>
    <xf numFmtId="49" fontId="35" fillId="0" borderId="31" xfId="0" applyNumberFormat="1" applyFont="1" applyFill="1" applyBorder="1" applyAlignment="1">
      <alignment vertical="center" wrapText="1"/>
    </xf>
    <xf numFmtId="49" fontId="10" fillId="27" borderId="63" xfId="0" applyNumberFormat="1" applyFont="1" applyFill="1" applyBorder="1" applyAlignment="1">
      <alignment vertical="center" wrapText="1"/>
    </xf>
    <xf numFmtId="49" fontId="10" fillId="0" borderId="59" xfId="0" applyNumberFormat="1" applyFont="1" applyFill="1" applyBorder="1" applyAlignment="1">
      <alignment horizontal="center" vertical="center" wrapText="1"/>
    </xf>
    <xf numFmtId="0" fontId="16" fillId="0" borderId="62" xfId="0" applyFont="1" applyBorder="1" applyAlignment="1">
      <alignment horizontal="justify"/>
    </xf>
    <xf numFmtId="0" fontId="13" fillId="0" borderId="9" xfId="0" applyFont="1" applyBorder="1" applyAlignment="1">
      <alignment horizontal="justify"/>
    </xf>
    <xf numFmtId="49" fontId="10" fillId="27" borderId="44" xfId="0" applyNumberFormat="1" applyFont="1" applyFill="1" applyBorder="1" applyAlignment="1">
      <alignment vertical="center" wrapText="1"/>
    </xf>
    <xf numFmtId="49" fontId="10" fillId="0" borderId="44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right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right" vertical="center" wrapText="1"/>
    </xf>
    <xf numFmtId="1" fontId="7" fillId="0" borderId="22" xfId="0" applyNumberFormat="1" applyFont="1" applyFill="1" applyBorder="1" applyAlignment="1">
      <alignment horizontal="right" vertical="center" wrapText="1"/>
    </xf>
    <xf numFmtId="1" fontId="12" fillId="0" borderId="52" xfId="3" applyNumberFormat="1" applyFont="1" applyBorder="1" applyAlignment="1">
      <alignment horizontal="center" vertical="center"/>
    </xf>
    <xf numFmtId="1" fontId="12" fillId="0" borderId="53" xfId="3" applyNumberFormat="1" applyFont="1" applyBorder="1" applyAlignment="1">
      <alignment horizontal="center" vertical="center"/>
    </xf>
    <xf numFmtId="1" fontId="5" fillId="0" borderId="54" xfId="3" applyNumberFormat="1" applyFont="1" applyBorder="1" applyAlignment="1">
      <alignment horizontal="center" vertical="center"/>
    </xf>
    <xf numFmtId="1" fontId="12" fillId="0" borderId="43" xfId="3" applyNumberFormat="1" applyFont="1" applyBorder="1" applyAlignment="1">
      <alignment horizontal="right" vertical="center"/>
    </xf>
    <xf numFmtId="1" fontId="5" fillId="0" borderId="12" xfId="3" applyNumberFormat="1" applyFont="1" applyBorder="1" applyAlignment="1">
      <alignment horizontal="right" vertical="center"/>
    </xf>
    <xf numFmtId="1" fontId="7" fillId="0" borderId="18" xfId="0" applyNumberFormat="1" applyFont="1" applyFill="1" applyBorder="1" applyAlignment="1">
      <alignment horizontal="right" vertical="center" wrapText="1"/>
    </xf>
    <xf numFmtId="49" fontId="17" fillId="3" borderId="16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18" fillId="0" borderId="25" xfId="0" applyNumberFormat="1" applyFont="1" applyFill="1" applyBorder="1" applyAlignment="1">
      <alignment horizontal="center" vertical="center" wrapText="1"/>
    </xf>
    <xf numFmtId="1" fontId="18" fillId="0" borderId="51" xfId="0" applyNumberFormat="1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 wrapText="1"/>
    </xf>
    <xf numFmtId="1" fontId="18" fillId="0" borderId="20" xfId="2" applyNumberFormat="1" applyFont="1" applyFill="1" applyBorder="1" applyAlignment="1">
      <alignment horizontal="center" vertical="center" wrapText="1"/>
    </xf>
    <xf numFmtId="1" fontId="18" fillId="0" borderId="25" xfId="2" applyNumberFormat="1" applyFont="1" applyFill="1" applyBorder="1" applyAlignment="1">
      <alignment horizontal="center" vertical="center" wrapText="1"/>
    </xf>
    <xf numFmtId="1" fontId="18" fillId="0" borderId="51" xfId="2" applyNumberFormat="1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 wrapText="1"/>
    </xf>
    <xf numFmtId="1" fontId="17" fillId="0" borderId="52" xfId="0" applyNumberFormat="1" applyFont="1" applyFill="1" applyBorder="1" applyAlignment="1">
      <alignment horizontal="center" vertical="center"/>
    </xf>
    <xf numFmtId="0" fontId="39" fillId="0" borderId="0" xfId="0" applyFont="1"/>
    <xf numFmtId="1" fontId="18" fillId="0" borderId="64" xfId="0" applyNumberFormat="1" applyFont="1" applyFill="1" applyBorder="1" applyAlignment="1">
      <alignment horizontal="center" vertical="center" wrapText="1"/>
    </xf>
    <xf numFmtId="1" fontId="18" fillId="0" borderId="9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 wrapText="1"/>
    </xf>
    <xf numFmtId="0" fontId="31" fillId="0" borderId="0" xfId="0" applyFont="1"/>
    <xf numFmtId="1" fontId="17" fillId="0" borderId="18" xfId="0" applyNumberFormat="1" applyFont="1" applyFill="1" applyBorder="1" applyAlignment="1">
      <alignment horizontal="right" vertical="center" wrapText="1"/>
    </xf>
    <xf numFmtId="1" fontId="17" fillId="0" borderId="59" xfId="0" applyNumberFormat="1" applyFont="1" applyFill="1" applyBorder="1" applyAlignment="1">
      <alignment horizontal="right" vertical="center" wrapText="1"/>
    </xf>
    <xf numFmtId="1" fontId="17" fillId="0" borderId="18" xfId="0" applyNumberFormat="1" applyFont="1" applyFill="1" applyBorder="1" applyAlignment="1">
      <alignment horizontal="right" vertical="center"/>
    </xf>
    <xf numFmtId="1" fontId="17" fillId="0" borderId="39" xfId="0" applyNumberFormat="1" applyFont="1" applyFill="1" applyBorder="1" applyAlignment="1">
      <alignment horizontal="center" vertical="center"/>
    </xf>
    <xf numFmtId="1" fontId="18" fillId="0" borderId="10" xfId="2" applyNumberFormat="1" applyFont="1" applyFill="1" applyBorder="1" applyAlignment="1">
      <alignment horizontal="center" vertical="center" wrapText="1"/>
    </xf>
    <xf numFmtId="1" fontId="18" fillId="0" borderId="16" xfId="2" applyNumberFormat="1" applyFont="1" applyFill="1" applyBorder="1" applyAlignment="1">
      <alignment horizontal="center" vertical="center" wrapText="1"/>
    </xf>
    <xf numFmtId="1" fontId="17" fillId="0" borderId="52" xfId="0" applyNumberFormat="1" applyFont="1" applyBorder="1" applyAlignment="1">
      <alignment horizontal="center" vertical="center"/>
    </xf>
    <xf numFmtId="1" fontId="17" fillId="0" borderId="40" xfId="0" applyNumberFormat="1" applyFont="1" applyFill="1" applyBorder="1" applyAlignment="1">
      <alignment vertical="center"/>
    </xf>
    <xf numFmtId="1" fontId="17" fillId="0" borderId="28" xfId="0" applyNumberFormat="1" applyFont="1" applyFill="1" applyBorder="1" applyAlignment="1">
      <alignment vertical="center"/>
    </xf>
    <xf numFmtId="1" fontId="17" fillId="0" borderId="29" xfId="0" applyNumberFormat="1" applyFont="1" applyFill="1" applyBorder="1" applyAlignment="1">
      <alignment vertical="center"/>
    </xf>
    <xf numFmtId="1" fontId="17" fillId="0" borderId="39" xfId="0" applyNumberFormat="1" applyFont="1" applyBorder="1" applyAlignment="1">
      <alignment horizontal="center" vertical="center"/>
    </xf>
    <xf numFmtId="1" fontId="17" fillId="0" borderId="18" xfId="2" applyNumberFormat="1" applyFont="1" applyFill="1" applyBorder="1" applyAlignment="1">
      <alignment vertical="center"/>
    </xf>
    <xf numFmtId="1" fontId="17" fillId="0" borderId="28" xfId="2" applyNumberFormat="1" applyFont="1" applyFill="1" applyBorder="1" applyAlignment="1">
      <alignment vertical="center"/>
    </xf>
    <xf numFmtId="1" fontId="17" fillId="0" borderId="22" xfId="0" applyNumberFormat="1" applyFont="1" applyFill="1" applyBorder="1" applyAlignment="1">
      <alignment vertical="center"/>
    </xf>
    <xf numFmtId="1" fontId="17" fillId="0" borderId="23" xfId="0" applyNumberFormat="1" applyFont="1" applyFill="1" applyBorder="1" applyAlignment="1">
      <alignment vertical="center"/>
    </xf>
    <xf numFmtId="1" fontId="17" fillId="0" borderId="47" xfId="0" applyNumberFormat="1" applyFont="1" applyFill="1" applyBorder="1" applyAlignment="1">
      <alignment vertical="center"/>
    </xf>
    <xf numFmtId="0" fontId="16" fillId="0" borderId="51" xfId="0" applyFont="1" applyFill="1" applyBorder="1" applyAlignment="1">
      <alignment horizontal="justify"/>
    </xf>
    <xf numFmtId="1" fontId="7" fillId="0" borderId="59" xfId="0" applyNumberFormat="1" applyFont="1" applyFill="1" applyBorder="1" applyAlignment="1">
      <alignment horizontal="right" vertical="center" wrapText="1"/>
    </xf>
    <xf numFmtId="49" fontId="10" fillId="0" borderId="33" xfId="0" applyNumberFormat="1" applyFont="1" applyFill="1" applyBorder="1" applyAlignment="1">
      <alignment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1" fontId="18" fillId="0" borderId="20" xfId="0" applyNumberFormat="1" applyFont="1" applyFill="1" applyBorder="1" applyAlignment="1">
      <alignment horizontal="center" vertical="center" wrapText="1"/>
    </xf>
    <xf numFmtId="1" fontId="7" fillId="0" borderId="56" xfId="0" applyNumberFormat="1" applyFont="1" applyFill="1" applyBorder="1" applyAlignment="1">
      <alignment horizontal="center" vertical="center" wrapText="1"/>
    </xf>
    <xf numFmtId="1" fontId="18" fillId="0" borderId="21" xfId="0" applyNumberFormat="1" applyFont="1" applyFill="1" applyBorder="1" applyAlignment="1">
      <alignment horizontal="center" vertical="center" wrapText="1"/>
    </xf>
    <xf numFmtId="49" fontId="8" fillId="0" borderId="5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right" vertical="center" wrapText="1"/>
    </xf>
    <xf numFmtId="1" fontId="17" fillId="0" borderId="52" xfId="3" applyNumberFormat="1" applyFont="1" applyFill="1" applyBorder="1" applyAlignment="1">
      <alignment horizontal="center" vertical="center"/>
    </xf>
    <xf numFmtId="0" fontId="39" fillId="0" borderId="0" xfId="0" applyFont="1" applyFill="1"/>
    <xf numFmtId="1" fontId="10" fillId="0" borderId="20" xfId="0" applyNumberFormat="1" applyFont="1" applyFill="1" applyBorder="1" applyAlignment="1">
      <alignment horizontal="center" vertical="center" wrapText="1"/>
    </xf>
    <xf numFmtId="1" fontId="8" fillId="0" borderId="56" xfId="0" applyNumberFormat="1" applyFont="1" applyFill="1" applyBorder="1" applyAlignment="1">
      <alignment horizontal="center" vertical="center" wrapText="1"/>
    </xf>
    <xf numFmtId="1" fontId="9" fillId="0" borderId="21" xfId="2" applyNumberFormat="1" applyFont="1" applyFill="1" applyBorder="1" applyAlignment="1">
      <alignment horizontal="center" vertical="center" wrapText="1"/>
    </xf>
    <xf numFmtId="1" fontId="8" fillId="0" borderId="45" xfId="0" applyNumberFormat="1" applyFont="1" applyFill="1" applyBorder="1" applyAlignment="1">
      <alignment horizontal="center" vertical="center" wrapText="1"/>
    </xf>
    <xf numFmtId="1" fontId="9" fillId="0" borderId="26" xfId="2" applyNumberFormat="1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justify"/>
    </xf>
    <xf numFmtId="0" fontId="0" fillId="0" borderId="0" xfId="0"/>
    <xf numFmtId="49" fontId="4" fillId="3" borderId="13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right" vertical="center" shrinkToFit="1"/>
    </xf>
    <xf numFmtId="1" fontId="12" fillId="0" borderId="52" xfId="0" applyNumberFormat="1" applyFont="1" applyBorder="1" applyAlignment="1">
      <alignment horizontal="center" vertical="center"/>
    </xf>
    <xf numFmtId="1" fontId="12" fillId="0" borderId="53" xfId="0" applyNumberFormat="1" applyFont="1" applyBorder="1" applyAlignment="1">
      <alignment horizontal="center" vertical="center"/>
    </xf>
    <xf numFmtId="1" fontId="5" fillId="0" borderId="54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justify"/>
    </xf>
    <xf numFmtId="1" fontId="5" fillId="0" borderId="16" xfId="0" applyNumberFormat="1" applyFont="1" applyBorder="1" applyAlignment="1">
      <alignment horizontal="right" vertical="center"/>
    </xf>
    <xf numFmtId="0" fontId="13" fillId="0" borderId="25" xfId="0" applyFont="1" applyBorder="1" applyAlignment="1">
      <alignment horizontal="justify"/>
    </xf>
    <xf numFmtId="49" fontId="7" fillId="0" borderId="46" xfId="0" applyNumberFormat="1" applyFont="1" applyFill="1" applyBorder="1" applyAlignment="1">
      <alignment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9" fillId="0" borderId="26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 applyFill="1" applyAlignment="1">
      <alignment vertical="center"/>
    </xf>
    <xf numFmtId="0" fontId="24" fillId="0" borderId="0" xfId="0" applyFont="1" applyFill="1" applyBorder="1"/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right" vertical="center" wrapText="1"/>
    </xf>
    <xf numFmtId="49" fontId="7" fillId="0" borderId="32" xfId="0" applyNumberFormat="1" applyFont="1" applyFill="1" applyBorder="1" applyAlignment="1">
      <alignment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right" vertical="center" wrapText="1"/>
    </xf>
    <xf numFmtId="1" fontId="10" fillId="0" borderId="28" xfId="0" applyNumberFormat="1" applyFont="1" applyFill="1" applyBorder="1" applyAlignment="1">
      <alignment horizontal="right" vertical="center" wrapText="1"/>
    </xf>
    <xf numFmtId="1" fontId="7" fillId="0" borderId="49" xfId="0" applyNumberFormat="1" applyFont="1" applyFill="1" applyBorder="1" applyAlignment="1">
      <alignment horizontal="center" vertical="center" wrapText="1"/>
    </xf>
    <xf numFmtId="1" fontId="7" fillId="0" borderId="50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10" fillId="0" borderId="30" xfId="0" applyNumberFormat="1" applyFont="1" applyFill="1" applyBorder="1" applyAlignment="1">
      <alignment horizontal="right" vertical="center" wrapText="1"/>
    </xf>
    <xf numFmtId="1" fontId="10" fillId="0" borderId="19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7" fillId="0" borderId="7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right" vertical="center" wrapText="1"/>
    </xf>
    <xf numFmtId="49" fontId="7" fillId="0" borderId="22" xfId="0" applyNumberFormat="1" applyFont="1" applyFill="1" applyBorder="1" applyAlignment="1">
      <alignment vertical="center" wrapText="1"/>
    </xf>
    <xf numFmtId="1" fontId="10" fillId="0" borderId="24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9" fontId="8" fillId="0" borderId="46" xfId="0" applyNumberFormat="1" applyFont="1" applyFill="1" applyBorder="1" applyAlignment="1">
      <alignment vertical="center" wrapText="1"/>
    </xf>
    <xf numFmtId="49" fontId="8" fillId="0" borderId="45" xfId="0" applyNumberFormat="1" applyFont="1" applyFill="1" applyBorder="1" applyAlignment="1">
      <alignment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vertical="center"/>
    </xf>
    <xf numFmtId="1" fontId="9" fillId="0" borderId="25" xfId="2" applyNumberFormat="1" applyFont="1" applyFill="1" applyBorder="1" applyAlignment="1">
      <alignment horizontal="center" vertical="center" wrapText="1"/>
    </xf>
    <xf numFmtId="49" fontId="8" fillId="0" borderId="46" xfId="0" applyNumberFormat="1" applyFont="1" applyFill="1" applyBorder="1" applyAlignment="1">
      <alignment horizontal="center" vertical="center" wrapText="1"/>
    </xf>
    <xf numFmtId="1" fontId="10" fillId="0" borderId="22" xfId="2" applyNumberFormat="1" applyFont="1" applyFill="1" applyBorder="1" applyAlignment="1">
      <alignment horizontal="right" vertical="center" wrapText="1"/>
    </xf>
    <xf numFmtId="49" fontId="8" fillId="0" borderId="32" xfId="0" applyNumberFormat="1" applyFont="1" applyFill="1" applyBorder="1" applyAlignment="1">
      <alignment vertical="center" wrapText="1"/>
    </xf>
    <xf numFmtId="1" fontId="9" fillId="0" borderId="16" xfId="2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49" fontId="7" fillId="0" borderId="2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16" fillId="0" borderId="5" xfId="0" applyFont="1" applyBorder="1" applyAlignment="1"/>
    <xf numFmtId="1" fontId="17" fillId="0" borderId="30" xfId="0" applyNumberFormat="1" applyFont="1" applyFill="1" applyBorder="1" applyAlignment="1">
      <alignment horizontal="right" vertical="center" wrapText="1"/>
    </xf>
    <xf numFmtId="1" fontId="17" fillId="0" borderId="23" xfId="0" applyNumberFormat="1" applyFont="1" applyFill="1" applyBorder="1" applyAlignment="1">
      <alignment horizontal="right" vertical="center" wrapText="1"/>
    </xf>
    <xf numFmtId="1" fontId="17" fillId="0" borderId="22" xfId="0" applyNumberFormat="1" applyFont="1" applyFill="1" applyBorder="1" applyAlignment="1">
      <alignment horizontal="right" vertical="center" wrapText="1"/>
    </xf>
    <xf numFmtId="1" fontId="12" fillId="0" borderId="53" xfId="0" applyNumberFormat="1" applyFont="1" applyFill="1" applyBorder="1" applyAlignment="1">
      <alignment horizontal="center" vertical="center"/>
    </xf>
    <xf numFmtId="1" fontId="5" fillId="0" borderId="54" xfId="0" applyNumberFormat="1" applyFont="1" applyFill="1" applyBorder="1" applyAlignment="1">
      <alignment horizontal="center" vertical="center"/>
    </xf>
    <xf numFmtId="1" fontId="12" fillId="0" borderId="52" xfId="0" applyNumberFormat="1" applyFont="1" applyFill="1" applyBorder="1" applyAlignment="1">
      <alignment horizontal="center" vertical="center"/>
    </xf>
    <xf numFmtId="49" fontId="28" fillId="0" borderId="44" xfId="0" applyNumberFormat="1" applyFont="1" applyFill="1" applyBorder="1" applyAlignment="1">
      <alignment horizontal="center" vertical="center" wrapText="1"/>
    </xf>
    <xf numFmtId="49" fontId="28" fillId="0" borderId="46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49" fontId="8" fillId="0" borderId="44" xfId="0" applyNumberFormat="1" applyFont="1" applyFill="1" applyBorder="1" applyAlignment="1">
      <alignment vertical="center" wrapText="1"/>
    </xf>
    <xf numFmtId="0" fontId="0" fillId="0" borderId="0" xfId="0" applyFill="1"/>
    <xf numFmtId="0" fontId="31" fillId="0" borderId="0" xfId="0" applyFont="1" applyFill="1" applyBorder="1"/>
    <xf numFmtId="49" fontId="8" fillId="0" borderId="48" xfId="0" applyNumberFormat="1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justify"/>
    </xf>
    <xf numFmtId="49" fontId="34" fillId="0" borderId="46" xfId="0" applyNumberFormat="1" applyFont="1" applyFill="1" applyBorder="1" applyAlignment="1">
      <alignment vertical="center" wrapText="1"/>
    </xf>
    <xf numFmtId="49" fontId="8" fillId="0" borderId="4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/>
    </xf>
    <xf numFmtId="0" fontId="16" fillId="0" borderId="16" xfId="0" applyFont="1" applyFill="1" applyBorder="1" applyAlignment="1">
      <alignment horizontal="justify"/>
    </xf>
    <xf numFmtId="0" fontId="15" fillId="0" borderId="1" xfId="0" applyFont="1" applyFill="1" applyBorder="1" applyAlignment="1">
      <alignment horizontal="justify"/>
    </xf>
    <xf numFmtId="0" fontId="13" fillId="0" borderId="25" xfId="0" applyFont="1" applyFill="1" applyBorder="1" applyAlignment="1">
      <alignment horizontal="justify"/>
    </xf>
    <xf numFmtId="0" fontId="15" fillId="0" borderId="16" xfId="0" applyFont="1" applyFill="1" applyBorder="1" applyAlignment="1">
      <alignment horizontal="justify"/>
    </xf>
    <xf numFmtId="0" fontId="15" fillId="0" borderId="5" xfId="0" applyFont="1" applyFill="1" applyBorder="1" applyAlignment="1">
      <alignment horizontal="justify"/>
    </xf>
    <xf numFmtId="0" fontId="16" fillId="0" borderId="30" xfId="0" applyFont="1" applyFill="1" applyBorder="1" applyAlignment="1">
      <alignment horizontal="justify"/>
    </xf>
    <xf numFmtId="1" fontId="7" fillId="0" borderId="30" xfId="0" applyNumberFormat="1" applyFont="1" applyFill="1" applyBorder="1" applyAlignment="1">
      <alignment horizontal="right" vertical="center" wrapText="1"/>
    </xf>
    <xf numFmtId="1" fontId="12" fillId="0" borderId="43" xfId="0" applyNumberFormat="1" applyFont="1" applyFill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 shrinkToFit="1"/>
    </xf>
    <xf numFmtId="1" fontId="17" fillId="0" borderId="39" xfId="3" applyNumberFormat="1" applyFont="1" applyFill="1" applyBorder="1" applyAlignment="1">
      <alignment horizontal="center" vertical="center"/>
    </xf>
    <xf numFmtId="0" fontId="32" fillId="0" borderId="0" xfId="0" applyFont="1" applyFill="1"/>
    <xf numFmtId="49" fontId="22" fillId="3" borderId="6" xfId="0" applyNumberFormat="1" applyFont="1" applyFill="1" applyBorder="1" applyAlignment="1">
      <alignment horizontal="center" vertical="center" wrapText="1"/>
    </xf>
    <xf numFmtId="49" fontId="22" fillId="3" borderId="12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61" xfId="0" applyFont="1" applyFill="1" applyBorder="1" applyAlignment="1">
      <alignment horizontal="center" vertical="center" wrapText="1"/>
    </xf>
    <xf numFmtId="0" fontId="20" fillId="7" borderId="57" xfId="0" applyFont="1" applyFill="1" applyBorder="1" applyAlignment="1">
      <alignment horizontal="center" vertical="center" wrapText="1"/>
    </xf>
    <xf numFmtId="0" fontId="20" fillId="7" borderId="42" xfId="0" applyFont="1" applyFill="1" applyBorder="1" applyAlignment="1">
      <alignment horizontal="center" vertical="center" wrapText="1"/>
    </xf>
    <xf numFmtId="0" fontId="20" fillId="7" borderId="41" xfId="0" applyFont="1" applyFill="1" applyBorder="1" applyAlignment="1">
      <alignment horizontal="center" vertical="center" wrapText="1"/>
    </xf>
    <xf numFmtId="0" fontId="20" fillId="7" borderId="60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4" fillId="3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20" fillId="8" borderId="61" xfId="0" applyFont="1" applyFill="1" applyBorder="1" applyAlignment="1">
      <alignment horizontal="center" vertical="center" wrapText="1"/>
    </xf>
    <xf numFmtId="0" fontId="20" fillId="8" borderId="57" xfId="0" applyFont="1" applyFill="1" applyBorder="1" applyAlignment="1">
      <alignment horizontal="center" vertical="center" wrapText="1"/>
    </xf>
    <xf numFmtId="0" fontId="20" fillId="8" borderId="42" xfId="0" applyFont="1" applyFill="1" applyBorder="1" applyAlignment="1">
      <alignment horizontal="center" vertical="center" wrapText="1"/>
    </xf>
    <xf numFmtId="0" fontId="20" fillId="8" borderId="41" xfId="0" applyFont="1" applyFill="1" applyBorder="1" applyAlignment="1">
      <alignment horizontal="center" vertical="center" wrapText="1"/>
    </xf>
    <xf numFmtId="0" fontId="20" fillId="8" borderId="60" xfId="0" applyFont="1" applyFill="1" applyBorder="1" applyAlignment="1">
      <alignment horizontal="center" vertical="center" wrapText="1"/>
    </xf>
    <xf numFmtId="49" fontId="22" fillId="3" borderId="11" xfId="0" applyNumberFormat="1" applyFont="1" applyFill="1" applyBorder="1" applyAlignment="1">
      <alignment horizontal="center" vertical="center" wrapText="1"/>
    </xf>
    <xf numFmtId="49" fontId="22" fillId="3" borderId="17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0" fillId="9" borderId="11" xfId="0" applyFont="1" applyFill="1" applyBorder="1" applyAlignment="1">
      <alignment horizontal="center" vertical="center" wrapText="1"/>
    </xf>
    <xf numFmtId="0" fontId="20" fillId="9" borderId="61" xfId="0" applyFont="1" applyFill="1" applyBorder="1" applyAlignment="1">
      <alignment horizontal="center" vertical="center" wrapText="1"/>
    </xf>
    <xf numFmtId="0" fontId="20" fillId="9" borderId="57" xfId="0" applyFont="1" applyFill="1" applyBorder="1" applyAlignment="1">
      <alignment horizontal="center" vertical="center" wrapText="1"/>
    </xf>
    <xf numFmtId="0" fontId="20" fillId="9" borderId="42" xfId="0" applyFont="1" applyFill="1" applyBorder="1" applyAlignment="1">
      <alignment horizontal="center" vertical="center" wrapText="1"/>
    </xf>
    <xf numFmtId="0" fontId="20" fillId="9" borderId="41" xfId="0" applyFont="1" applyFill="1" applyBorder="1" applyAlignment="1">
      <alignment horizontal="center" vertical="center" wrapText="1"/>
    </xf>
    <xf numFmtId="0" fontId="20" fillId="9" borderId="60" xfId="0" applyFont="1" applyFill="1" applyBorder="1" applyAlignment="1">
      <alignment horizontal="center" vertical="center" wrapText="1"/>
    </xf>
    <xf numFmtId="0" fontId="36" fillId="10" borderId="11" xfId="0" applyFont="1" applyFill="1" applyBorder="1" applyAlignment="1">
      <alignment horizontal="center" vertical="center" wrapText="1"/>
    </xf>
    <xf numFmtId="0" fontId="36" fillId="10" borderId="61" xfId="0" applyFont="1" applyFill="1" applyBorder="1" applyAlignment="1">
      <alignment horizontal="center" vertical="center" wrapText="1"/>
    </xf>
    <xf numFmtId="0" fontId="36" fillId="10" borderId="57" xfId="0" applyFont="1" applyFill="1" applyBorder="1" applyAlignment="1">
      <alignment horizontal="center" vertical="center" wrapText="1"/>
    </xf>
    <xf numFmtId="0" fontId="36" fillId="10" borderId="42" xfId="0" applyFont="1" applyFill="1" applyBorder="1" applyAlignment="1">
      <alignment horizontal="center" vertical="center" wrapText="1"/>
    </xf>
    <xf numFmtId="0" fontId="36" fillId="10" borderId="41" xfId="0" applyFont="1" applyFill="1" applyBorder="1" applyAlignment="1">
      <alignment horizontal="center" vertical="center" wrapText="1"/>
    </xf>
    <xf numFmtId="0" fontId="36" fillId="10" borderId="60" xfId="0" applyFont="1" applyFill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20" fillId="5" borderId="61" xfId="0" applyFont="1" applyFill="1" applyBorder="1" applyAlignment="1">
      <alignment horizontal="center" vertical="center" wrapText="1"/>
    </xf>
    <xf numFmtId="0" fontId="20" fillId="5" borderId="57" xfId="0" applyFont="1" applyFill="1" applyBorder="1" applyAlignment="1">
      <alignment horizontal="center" vertical="center" wrapText="1"/>
    </xf>
    <xf numFmtId="0" fontId="20" fillId="5" borderId="42" xfId="0" applyFont="1" applyFill="1" applyBorder="1" applyAlignment="1">
      <alignment horizontal="center" vertical="center" wrapText="1"/>
    </xf>
    <xf numFmtId="0" fontId="20" fillId="5" borderId="41" xfId="0" applyFont="1" applyFill="1" applyBorder="1" applyAlignment="1">
      <alignment horizontal="center" vertical="center" wrapText="1"/>
    </xf>
    <xf numFmtId="0" fontId="20" fillId="5" borderId="60" xfId="0" applyFont="1" applyFill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center" vertical="center" wrapText="1"/>
    </xf>
    <xf numFmtId="0" fontId="20" fillId="11" borderId="61" xfId="0" applyFont="1" applyFill="1" applyBorder="1" applyAlignment="1">
      <alignment horizontal="center" vertical="center" wrapText="1"/>
    </xf>
    <xf numFmtId="0" fontId="20" fillId="11" borderId="57" xfId="0" applyFont="1" applyFill="1" applyBorder="1" applyAlignment="1">
      <alignment horizontal="center" vertical="center" wrapText="1"/>
    </xf>
    <xf numFmtId="0" fontId="20" fillId="11" borderId="42" xfId="0" applyFont="1" applyFill="1" applyBorder="1" applyAlignment="1">
      <alignment horizontal="center" vertical="center" wrapText="1"/>
    </xf>
    <xf numFmtId="0" fontId="20" fillId="11" borderId="41" xfId="0" applyFont="1" applyFill="1" applyBorder="1" applyAlignment="1">
      <alignment horizontal="center" vertical="center" wrapText="1"/>
    </xf>
    <xf numFmtId="0" fontId="20" fillId="11" borderId="60" xfId="0" applyFont="1" applyFill="1" applyBorder="1" applyAlignment="1">
      <alignment horizontal="center" vertical="center" wrapText="1"/>
    </xf>
    <xf numFmtId="0" fontId="20" fillId="12" borderId="11" xfId="0" applyFont="1" applyFill="1" applyBorder="1" applyAlignment="1">
      <alignment horizontal="center" vertical="center" wrapText="1"/>
    </xf>
    <xf numFmtId="0" fontId="20" fillId="12" borderId="61" xfId="0" applyFont="1" applyFill="1" applyBorder="1" applyAlignment="1">
      <alignment horizontal="center" vertical="center" wrapText="1"/>
    </xf>
    <xf numFmtId="0" fontId="20" fillId="12" borderId="57" xfId="0" applyFont="1" applyFill="1" applyBorder="1" applyAlignment="1">
      <alignment horizontal="center" vertical="center" wrapText="1"/>
    </xf>
    <xf numFmtId="0" fontId="20" fillId="12" borderId="42" xfId="0" applyFont="1" applyFill="1" applyBorder="1" applyAlignment="1">
      <alignment horizontal="center" vertical="center" wrapText="1"/>
    </xf>
    <xf numFmtId="0" fontId="20" fillId="12" borderId="41" xfId="0" applyFont="1" applyFill="1" applyBorder="1" applyAlignment="1">
      <alignment horizontal="center" vertical="center" wrapText="1"/>
    </xf>
    <xf numFmtId="0" fontId="20" fillId="12" borderId="60" xfId="0" applyFont="1" applyFill="1" applyBorder="1" applyAlignment="1">
      <alignment horizontal="center" vertical="center" wrapText="1"/>
    </xf>
    <xf numFmtId="0" fontId="20" fillId="13" borderId="11" xfId="0" applyFont="1" applyFill="1" applyBorder="1" applyAlignment="1">
      <alignment horizontal="center" vertical="center" wrapText="1"/>
    </xf>
    <xf numFmtId="0" fontId="20" fillId="13" borderId="61" xfId="0" applyFont="1" applyFill="1" applyBorder="1" applyAlignment="1">
      <alignment horizontal="center" vertical="center" wrapText="1"/>
    </xf>
    <xf numFmtId="0" fontId="20" fillId="13" borderId="57" xfId="0" applyFont="1" applyFill="1" applyBorder="1" applyAlignment="1">
      <alignment horizontal="center" vertical="center" wrapText="1"/>
    </xf>
    <xf numFmtId="0" fontId="20" fillId="13" borderId="42" xfId="0" applyFont="1" applyFill="1" applyBorder="1" applyAlignment="1">
      <alignment horizontal="center" vertical="center" wrapText="1"/>
    </xf>
    <xf numFmtId="0" fontId="20" fillId="13" borderId="41" xfId="0" applyFont="1" applyFill="1" applyBorder="1" applyAlignment="1">
      <alignment horizontal="center" vertical="center" wrapText="1"/>
    </xf>
    <xf numFmtId="0" fontId="20" fillId="13" borderId="60" xfId="0" applyFont="1" applyFill="1" applyBorder="1" applyAlignment="1">
      <alignment horizontal="center" vertical="center" wrapText="1"/>
    </xf>
    <xf numFmtId="0" fontId="20" fillId="14" borderId="11" xfId="0" applyFont="1" applyFill="1" applyBorder="1" applyAlignment="1">
      <alignment horizontal="center" vertical="center" wrapText="1"/>
    </xf>
    <xf numFmtId="0" fontId="20" fillId="14" borderId="61" xfId="0" applyFont="1" applyFill="1" applyBorder="1" applyAlignment="1">
      <alignment horizontal="center" vertical="center" wrapText="1"/>
    </xf>
    <xf numFmtId="0" fontId="20" fillId="14" borderId="57" xfId="0" applyFont="1" applyFill="1" applyBorder="1" applyAlignment="1">
      <alignment horizontal="center" vertical="center" wrapText="1"/>
    </xf>
    <xf numFmtId="0" fontId="20" fillId="14" borderId="42" xfId="0" applyFont="1" applyFill="1" applyBorder="1" applyAlignment="1">
      <alignment horizontal="center" vertical="center" wrapText="1"/>
    </xf>
    <xf numFmtId="0" fontId="20" fillId="14" borderId="41" xfId="0" applyFont="1" applyFill="1" applyBorder="1" applyAlignment="1">
      <alignment horizontal="center" vertical="center" wrapText="1"/>
    </xf>
    <xf numFmtId="0" fontId="20" fillId="14" borderId="60" xfId="0" applyFont="1" applyFill="1" applyBorder="1" applyAlignment="1">
      <alignment horizontal="center" vertical="center" wrapText="1"/>
    </xf>
    <xf numFmtId="0" fontId="20" fillId="15" borderId="11" xfId="0" applyFont="1" applyFill="1" applyBorder="1" applyAlignment="1">
      <alignment horizontal="center" vertical="center" wrapText="1"/>
    </xf>
    <xf numFmtId="0" fontId="20" fillId="15" borderId="61" xfId="0" applyFont="1" applyFill="1" applyBorder="1" applyAlignment="1">
      <alignment horizontal="center" vertical="center" wrapText="1"/>
    </xf>
    <xf numFmtId="0" fontId="20" fillId="15" borderId="57" xfId="0" applyFont="1" applyFill="1" applyBorder="1" applyAlignment="1">
      <alignment horizontal="center" vertical="center" wrapText="1"/>
    </xf>
    <xf numFmtId="0" fontId="20" fillId="15" borderId="42" xfId="0" applyFont="1" applyFill="1" applyBorder="1" applyAlignment="1">
      <alignment horizontal="center" vertical="center" wrapText="1"/>
    </xf>
    <xf numFmtId="0" fontId="20" fillId="15" borderId="41" xfId="0" applyFont="1" applyFill="1" applyBorder="1" applyAlignment="1">
      <alignment horizontal="center" vertical="center" wrapText="1"/>
    </xf>
    <xf numFmtId="0" fontId="20" fillId="15" borderId="60" xfId="0" applyFont="1" applyFill="1" applyBorder="1" applyAlignment="1">
      <alignment horizontal="center" vertical="center" wrapText="1"/>
    </xf>
    <xf numFmtId="0" fontId="20" fillId="16" borderId="11" xfId="0" applyFont="1" applyFill="1" applyBorder="1" applyAlignment="1">
      <alignment horizontal="center" vertical="center" wrapText="1"/>
    </xf>
    <xf numFmtId="0" fontId="20" fillId="16" borderId="61" xfId="0" applyFont="1" applyFill="1" applyBorder="1" applyAlignment="1">
      <alignment horizontal="center" vertical="center" wrapText="1"/>
    </xf>
    <xf numFmtId="0" fontId="20" fillId="16" borderId="57" xfId="0" applyFont="1" applyFill="1" applyBorder="1" applyAlignment="1">
      <alignment horizontal="center" vertical="center" wrapText="1"/>
    </xf>
    <xf numFmtId="0" fontId="20" fillId="16" borderId="42" xfId="0" applyFont="1" applyFill="1" applyBorder="1" applyAlignment="1">
      <alignment horizontal="center" vertical="center" wrapText="1"/>
    </xf>
    <xf numFmtId="0" fontId="20" fillId="16" borderId="41" xfId="0" applyFont="1" applyFill="1" applyBorder="1" applyAlignment="1">
      <alignment horizontal="center" vertical="center" wrapText="1"/>
    </xf>
    <xf numFmtId="0" fontId="20" fillId="16" borderId="60" xfId="0" applyFont="1" applyFill="1" applyBorder="1" applyAlignment="1">
      <alignment horizontal="center" vertical="center" wrapText="1"/>
    </xf>
    <xf numFmtId="0" fontId="20" fillId="17" borderId="11" xfId="0" applyFont="1" applyFill="1" applyBorder="1" applyAlignment="1">
      <alignment horizontal="center" vertical="center" wrapText="1"/>
    </xf>
    <xf numFmtId="0" fontId="20" fillId="17" borderId="61" xfId="0" applyFont="1" applyFill="1" applyBorder="1" applyAlignment="1">
      <alignment horizontal="center" vertical="center" wrapText="1"/>
    </xf>
    <xf numFmtId="0" fontId="20" fillId="17" borderId="57" xfId="0" applyFont="1" applyFill="1" applyBorder="1" applyAlignment="1">
      <alignment horizontal="center" vertical="center" wrapText="1"/>
    </xf>
    <xf numFmtId="0" fontId="20" fillId="17" borderId="42" xfId="0" applyFont="1" applyFill="1" applyBorder="1" applyAlignment="1">
      <alignment horizontal="center" vertical="center" wrapText="1"/>
    </xf>
    <xf numFmtId="0" fontId="20" fillId="17" borderId="41" xfId="0" applyFont="1" applyFill="1" applyBorder="1" applyAlignment="1">
      <alignment horizontal="center" vertical="center" wrapText="1"/>
    </xf>
    <xf numFmtId="0" fontId="20" fillId="17" borderId="60" xfId="0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center" vertical="center" wrapText="1"/>
    </xf>
    <xf numFmtId="0" fontId="20" fillId="26" borderId="61" xfId="0" applyFont="1" applyFill="1" applyBorder="1" applyAlignment="1">
      <alignment horizontal="center" vertical="center" wrapText="1"/>
    </xf>
    <xf numFmtId="0" fontId="20" fillId="26" borderId="57" xfId="0" applyFont="1" applyFill="1" applyBorder="1" applyAlignment="1">
      <alignment horizontal="center" vertical="center" wrapText="1"/>
    </xf>
    <xf numFmtId="0" fontId="20" fillId="26" borderId="42" xfId="0" applyFont="1" applyFill="1" applyBorder="1" applyAlignment="1">
      <alignment horizontal="center" vertical="center" wrapText="1"/>
    </xf>
    <xf numFmtId="0" fontId="20" fillId="26" borderId="41" xfId="0" applyFont="1" applyFill="1" applyBorder="1" applyAlignment="1">
      <alignment horizontal="center" vertical="center" wrapText="1"/>
    </xf>
    <xf numFmtId="0" fontId="20" fillId="26" borderId="60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20" fillId="6" borderId="61" xfId="0" applyFont="1" applyFill="1" applyBorder="1" applyAlignment="1">
      <alignment horizontal="center" vertical="center" wrapText="1"/>
    </xf>
    <xf numFmtId="0" fontId="20" fillId="6" borderId="57" xfId="0" applyFont="1" applyFill="1" applyBorder="1" applyAlignment="1">
      <alignment horizontal="center" vertical="center" wrapText="1"/>
    </xf>
    <xf numFmtId="0" fontId="20" fillId="6" borderId="42" xfId="0" applyFont="1" applyFill="1" applyBorder="1" applyAlignment="1">
      <alignment horizontal="center" vertical="center" wrapText="1"/>
    </xf>
    <xf numFmtId="0" fontId="20" fillId="6" borderId="41" xfId="0" applyFont="1" applyFill="1" applyBorder="1" applyAlignment="1">
      <alignment horizontal="center" vertical="center" wrapText="1"/>
    </xf>
    <xf numFmtId="0" fontId="20" fillId="6" borderId="60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61" xfId="0" applyFont="1" applyFill="1" applyBorder="1" applyAlignment="1">
      <alignment horizontal="center" vertical="center" wrapText="1"/>
    </xf>
    <xf numFmtId="0" fontId="20" fillId="18" borderId="57" xfId="0" applyFont="1" applyFill="1" applyBorder="1" applyAlignment="1">
      <alignment horizontal="center" vertical="center" wrapText="1"/>
    </xf>
    <xf numFmtId="0" fontId="20" fillId="18" borderId="42" xfId="0" applyFont="1" applyFill="1" applyBorder="1" applyAlignment="1">
      <alignment horizontal="center" vertical="center" wrapText="1"/>
    </xf>
    <xf numFmtId="0" fontId="20" fillId="18" borderId="41" xfId="0" applyFont="1" applyFill="1" applyBorder="1" applyAlignment="1">
      <alignment horizontal="center" vertical="center" wrapText="1"/>
    </xf>
    <xf numFmtId="0" fontId="20" fillId="18" borderId="60" xfId="0" applyFont="1" applyFill="1" applyBorder="1" applyAlignment="1">
      <alignment horizontal="center" vertical="center" wrapText="1"/>
    </xf>
    <xf numFmtId="0" fontId="20" fillId="19" borderId="11" xfId="0" applyFont="1" applyFill="1" applyBorder="1" applyAlignment="1">
      <alignment horizontal="center" vertical="center" wrapText="1"/>
    </xf>
    <xf numFmtId="0" fontId="20" fillId="19" borderId="61" xfId="0" applyFont="1" applyFill="1" applyBorder="1" applyAlignment="1">
      <alignment horizontal="center" vertical="center" wrapText="1"/>
    </xf>
    <xf numFmtId="0" fontId="20" fillId="19" borderId="57" xfId="0" applyFont="1" applyFill="1" applyBorder="1" applyAlignment="1">
      <alignment horizontal="center" vertical="center" wrapText="1"/>
    </xf>
    <xf numFmtId="0" fontId="20" fillId="19" borderId="42" xfId="0" applyFont="1" applyFill="1" applyBorder="1" applyAlignment="1">
      <alignment horizontal="center" vertical="center" wrapText="1"/>
    </xf>
    <xf numFmtId="0" fontId="20" fillId="19" borderId="41" xfId="0" applyFont="1" applyFill="1" applyBorder="1" applyAlignment="1">
      <alignment horizontal="center" vertical="center" wrapText="1"/>
    </xf>
    <xf numFmtId="0" fontId="20" fillId="19" borderId="60" xfId="0" applyFont="1" applyFill="1" applyBorder="1" applyAlignment="1">
      <alignment horizontal="center" vertical="center" wrapText="1"/>
    </xf>
    <xf numFmtId="0" fontId="36" fillId="20" borderId="11" xfId="0" applyFont="1" applyFill="1" applyBorder="1" applyAlignment="1">
      <alignment horizontal="center" vertical="center" wrapText="1"/>
    </xf>
    <xf numFmtId="0" fontId="36" fillId="20" borderId="61" xfId="0" applyFont="1" applyFill="1" applyBorder="1" applyAlignment="1">
      <alignment horizontal="center" vertical="center" wrapText="1"/>
    </xf>
    <xf numFmtId="0" fontId="36" fillId="20" borderId="57" xfId="0" applyFont="1" applyFill="1" applyBorder="1" applyAlignment="1">
      <alignment horizontal="center" vertical="center" wrapText="1"/>
    </xf>
    <xf numFmtId="0" fontId="36" fillId="20" borderId="42" xfId="0" applyFont="1" applyFill="1" applyBorder="1" applyAlignment="1">
      <alignment horizontal="center" vertical="center" wrapText="1"/>
    </xf>
    <xf numFmtId="0" fontId="36" fillId="20" borderId="41" xfId="0" applyFont="1" applyFill="1" applyBorder="1" applyAlignment="1">
      <alignment horizontal="center" vertical="center" wrapText="1"/>
    </xf>
    <xf numFmtId="0" fontId="36" fillId="20" borderId="60" xfId="0" applyFont="1" applyFill="1" applyBorder="1" applyAlignment="1">
      <alignment horizontal="center" vertical="center" wrapText="1"/>
    </xf>
    <xf numFmtId="0" fontId="20" fillId="21" borderId="11" xfId="0" applyFont="1" applyFill="1" applyBorder="1" applyAlignment="1">
      <alignment horizontal="center" vertical="center" wrapText="1"/>
    </xf>
    <xf numFmtId="0" fontId="20" fillId="21" borderId="61" xfId="0" applyFont="1" applyFill="1" applyBorder="1" applyAlignment="1">
      <alignment horizontal="center" vertical="center" wrapText="1"/>
    </xf>
    <xf numFmtId="0" fontId="20" fillId="21" borderId="57" xfId="0" applyFont="1" applyFill="1" applyBorder="1" applyAlignment="1">
      <alignment horizontal="center" vertical="center" wrapText="1"/>
    </xf>
    <xf numFmtId="0" fontId="20" fillId="21" borderId="42" xfId="0" applyFont="1" applyFill="1" applyBorder="1" applyAlignment="1">
      <alignment horizontal="center" vertical="center" wrapText="1"/>
    </xf>
    <xf numFmtId="0" fontId="20" fillId="21" borderId="41" xfId="0" applyFont="1" applyFill="1" applyBorder="1" applyAlignment="1">
      <alignment horizontal="center" vertical="center" wrapText="1"/>
    </xf>
    <xf numFmtId="0" fontId="20" fillId="21" borderId="60" xfId="0" applyFont="1" applyFill="1" applyBorder="1" applyAlignment="1">
      <alignment horizontal="center" vertical="center" wrapText="1"/>
    </xf>
    <xf numFmtId="0" fontId="20" fillId="22" borderId="11" xfId="0" applyFont="1" applyFill="1" applyBorder="1" applyAlignment="1">
      <alignment horizontal="center" vertical="center" wrapText="1"/>
    </xf>
    <xf numFmtId="0" fontId="20" fillId="22" borderId="61" xfId="0" applyFont="1" applyFill="1" applyBorder="1" applyAlignment="1">
      <alignment horizontal="center" vertical="center" wrapText="1"/>
    </xf>
    <xf numFmtId="0" fontId="20" fillId="22" borderId="57" xfId="0" applyFont="1" applyFill="1" applyBorder="1" applyAlignment="1">
      <alignment horizontal="center" vertical="center" wrapText="1"/>
    </xf>
    <xf numFmtId="0" fontId="20" fillId="22" borderId="42" xfId="0" applyFont="1" applyFill="1" applyBorder="1" applyAlignment="1">
      <alignment horizontal="center" vertical="center" wrapText="1"/>
    </xf>
    <xf numFmtId="0" fontId="20" fillId="22" borderId="41" xfId="0" applyFont="1" applyFill="1" applyBorder="1" applyAlignment="1">
      <alignment horizontal="center" vertical="center" wrapText="1"/>
    </xf>
    <xf numFmtId="0" fontId="20" fillId="22" borderId="60" xfId="0" applyFont="1" applyFill="1" applyBorder="1" applyAlignment="1">
      <alignment horizontal="center" vertical="center" wrapText="1"/>
    </xf>
    <xf numFmtId="0" fontId="20" fillId="23" borderId="11" xfId="0" applyFont="1" applyFill="1" applyBorder="1" applyAlignment="1">
      <alignment horizontal="center" vertical="center" wrapText="1"/>
    </xf>
    <xf numFmtId="0" fontId="20" fillId="23" borderId="61" xfId="0" applyFont="1" applyFill="1" applyBorder="1" applyAlignment="1">
      <alignment horizontal="center" vertical="center" wrapText="1"/>
    </xf>
    <xf numFmtId="0" fontId="20" fillId="23" borderId="57" xfId="0" applyFont="1" applyFill="1" applyBorder="1" applyAlignment="1">
      <alignment horizontal="center" vertical="center" wrapText="1"/>
    </xf>
    <xf numFmtId="0" fontId="20" fillId="23" borderId="42" xfId="0" applyFont="1" applyFill="1" applyBorder="1" applyAlignment="1">
      <alignment horizontal="center" vertical="center" wrapText="1"/>
    </xf>
    <xf numFmtId="0" fontId="20" fillId="23" borderId="41" xfId="0" applyFont="1" applyFill="1" applyBorder="1" applyAlignment="1">
      <alignment horizontal="center" vertical="center" wrapText="1"/>
    </xf>
    <xf numFmtId="0" fontId="20" fillId="23" borderId="6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61" xfId="0" applyFont="1" applyFill="1" applyBorder="1" applyAlignment="1">
      <alignment horizontal="center" vertical="center" wrapText="1"/>
    </xf>
    <xf numFmtId="0" fontId="20" fillId="24" borderId="57" xfId="0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 wrapText="1"/>
    </xf>
    <xf numFmtId="0" fontId="20" fillId="24" borderId="60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61" xfId="0" applyFont="1" applyFill="1" applyBorder="1" applyAlignment="1">
      <alignment horizontal="center" vertical="center" wrapText="1"/>
    </xf>
    <xf numFmtId="0" fontId="20" fillId="25" borderId="57" xfId="0" applyFont="1" applyFill="1" applyBorder="1" applyAlignment="1">
      <alignment horizontal="center" vertical="center" wrapText="1"/>
    </xf>
    <xf numFmtId="0" fontId="20" fillId="25" borderId="42" xfId="0" applyFont="1" applyFill="1" applyBorder="1" applyAlignment="1">
      <alignment horizontal="center" vertical="center" wrapText="1"/>
    </xf>
    <xf numFmtId="0" fontId="20" fillId="25" borderId="41" xfId="0" applyFont="1" applyFill="1" applyBorder="1" applyAlignment="1">
      <alignment horizontal="center" vertical="center" wrapText="1"/>
    </xf>
    <xf numFmtId="0" fontId="20" fillId="25" borderId="60" xfId="0" applyFont="1" applyFill="1" applyBorder="1" applyAlignment="1">
      <alignment horizontal="center" vertical="center" wrapText="1"/>
    </xf>
  </cellXfs>
  <cellStyles count="9">
    <cellStyle name="Ezres 2" xfId="4"/>
    <cellStyle name="Ezres 3" xfId="5"/>
    <cellStyle name="Ezres 3 2" xfId="6"/>
    <cellStyle name="Hivatkozás" xfId="1" builtinId="8"/>
    <cellStyle name="Normál" xfId="0" builtinId="0"/>
    <cellStyle name="Normál 2" xfId="2"/>
    <cellStyle name="Normál 3" xfId="7"/>
    <cellStyle name="Normál 3 2" xfId="8"/>
    <cellStyle name="Normál 4" xfId="3"/>
  </cellStyles>
  <dxfs count="0"/>
  <tableStyles count="0" defaultTableStyle="TableStyleMedium2" defaultPivotStyle="PivotStyleLight16"/>
  <colors>
    <mruColors>
      <color rgb="FF0000FF"/>
      <color rgb="FFCCCC00"/>
      <color rgb="FFCC99FF"/>
      <color rgb="FFFFCCFF"/>
      <color rgb="FF00CC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E23"/>
  <sheetViews>
    <sheetView workbookViewId="0">
      <selection activeCell="B24" sqref="B24"/>
    </sheetView>
  </sheetViews>
  <sheetFormatPr defaultRowHeight="15.95" customHeight="1" x14ac:dyDescent="0.25"/>
  <cols>
    <col min="1" max="1" width="3" style="4" customWidth="1"/>
    <col min="2" max="2" width="27.5703125" style="4" bestFit="1" customWidth="1"/>
    <col min="3" max="3" width="3.42578125" style="4" customWidth="1"/>
    <col min="4" max="4" width="28" style="4" bestFit="1" customWidth="1"/>
    <col min="5" max="5" width="3.42578125" style="4" customWidth="1"/>
    <col min="6" max="16384" width="9.140625" style="4"/>
  </cols>
  <sheetData>
    <row r="2" spans="2:5" ht="28.5" customHeight="1" x14ac:dyDescent="0.25">
      <c r="B2" s="1" t="s">
        <v>0</v>
      </c>
      <c r="C2" s="2"/>
      <c r="D2" s="3" t="s">
        <v>1</v>
      </c>
      <c r="E2" s="2"/>
    </row>
    <row r="3" spans="2:5" ht="15.95" customHeight="1" x14ac:dyDescent="0.25">
      <c r="B3" s="5"/>
    </row>
    <row r="4" spans="2:5" ht="15.95" customHeight="1" x14ac:dyDescent="0.25">
      <c r="B4" s="6" t="s">
        <v>2</v>
      </c>
      <c r="C4" s="5"/>
      <c r="D4" s="7" t="s">
        <v>3</v>
      </c>
      <c r="E4" s="5"/>
    </row>
    <row r="5" spans="2:5" ht="15.95" customHeight="1" x14ac:dyDescent="0.25">
      <c r="B5" s="8" t="s">
        <v>4</v>
      </c>
      <c r="C5" s="5"/>
      <c r="D5" s="9" t="s">
        <v>5</v>
      </c>
      <c r="E5" s="5"/>
    </row>
    <row r="6" spans="2:5" ht="15.95" customHeight="1" x14ac:dyDescent="0.25">
      <c r="B6" s="8" t="s">
        <v>6</v>
      </c>
      <c r="C6" s="5"/>
      <c r="D6" s="5"/>
      <c r="E6" s="5"/>
    </row>
    <row r="7" spans="2:5" ht="15.95" customHeight="1" x14ac:dyDescent="0.25">
      <c r="B7" s="8" t="s">
        <v>7</v>
      </c>
      <c r="C7" s="5"/>
      <c r="D7" s="5"/>
      <c r="E7" s="5"/>
    </row>
    <row r="8" spans="2:5" ht="15.95" customHeight="1" x14ac:dyDescent="0.25">
      <c r="B8" s="8" t="s">
        <v>8</v>
      </c>
      <c r="C8" s="5"/>
      <c r="D8" s="5"/>
      <c r="E8" s="5"/>
    </row>
    <row r="9" spans="2:5" ht="15.95" customHeight="1" x14ac:dyDescent="0.25">
      <c r="B9" s="8" t="s">
        <v>9</v>
      </c>
      <c r="C9" s="5"/>
      <c r="D9" s="5"/>
      <c r="E9" s="5"/>
    </row>
    <row r="10" spans="2:5" ht="15.95" customHeight="1" x14ac:dyDescent="0.25">
      <c r="B10" s="8" t="s">
        <v>10</v>
      </c>
      <c r="C10" s="5"/>
      <c r="D10"/>
      <c r="E10" s="5"/>
    </row>
    <row r="11" spans="2:5" ht="15.95" customHeight="1" x14ac:dyDescent="0.25">
      <c r="B11" s="8" t="s">
        <v>11</v>
      </c>
      <c r="C11" s="5"/>
      <c r="E11" s="5"/>
    </row>
    <row r="12" spans="2:5" ht="15.95" customHeight="1" x14ac:dyDescent="0.25">
      <c r="B12" s="8" t="s">
        <v>12</v>
      </c>
      <c r="C12" s="5"/>
      <c r="D12" s="5"/>
      <c r="E12" s="5"/>
    </row>
    <row r="13" spans="2:5" ht="15.95" customHeight="1" x14ac:dyDescent="0.25">
      <c r="B13" s="8" t="s">
        <v>13</v>
      </c>
      <c r="C13" s="5"/>
      <c r="D13" s="5"/>
      <c r="E13" s="5"/>
    </row>
    <row r="14" spans="2:5" ht="15.95" customHeight="1" x14ac:dyDescent="0.25">
      <c r="B14" s="8" t="s">
        <v>14</v>
      </c>
    </row>
    <row r="15" spans="2:5" ht="15.95" customHeight="1" x14ac:dyDescent="0.25">
      <c r="B15" s="8" t="s">
        <v>15</v>
      </c>
    </row>
    <row r="16" spans="2:5" ht="15.95" customHeight="1" x14ac:dyDescent="0.25">
      <c r="B16" s="8" t="s">
        <v>16</v>
      </c>
    </row>
    <row r="17" spans="2:2" ht="15.95" customHeight="1" x14ac:dyDescent="0.25">
      <c r="B17" s="8" t="s">
        <v>17</v>
      </c>
    </row>
    <row r="18" spans="2:2" ht="15.95" customHeight="1" x14ac:dyDescent="0.25">
      <c r="B18" s="8" t="s">
        <v>18</v>
      </c>
    </row>
    <row r="19" spans="2:2" ht="15.95" customHeight="1" x14ac:dyDescent="0.25">
      <c r="B19" s="8" t="s">
        <v>19</v>
      </c>
    </row>
    <row r="20" spans="2:2" ht="15.95" customHeight="1" x14ac:dyDescent="0.25">
      <c r="B20" s="8" t="s">
        <v>20</v>
      </c>
    </row>
    <row r="21" spans="2:2" ht="15.95" customHeight="1" x14ac:dyDescent="0.25">
      <c r="B21" s="8" t="s">
        <v>21</v>
      </c>
    </row>
    <row r="22" spans="2:2" ht="15.95" customHeight="1" x14ac:dyDescent="0.25">
      <c r="B22" s="10" t="s">
        <v>22</v>
      </c>
    </row>
    <row r="23" spans="2:2" ht="15.95" customHeight="1" x14ac:dyDescent="0.25">
      <c r="B23" s="11" t="s">
        <v>23</v>
      </c>
    </row>
  </sheetData>
  <hyperlinks>
    <hyperlink ref="B5" location="ORG!A1" display="Orgona"/>
    <hyperlink ref="B4" location="ZON!A1" display="Zongora"/>
    <hyperlink ref="B6" location="HEG!A1" display="Hegedű"/>
    <hyperlink ref="B7" location="MHE!A1" display="Mélyhegedű"/>
    <hyperlink ref="B8" location="GKA!A1" display="Gordonka"/>
    <hyperlink ref="B9" location="GDN!A1" display="Gordon"/>
    <hyperlink ref="B10" location="GIT!A1" display="Gitár"/>
    <hyperlink ref="B11" location="FUR!A1" display="Furulya"/>
    <hyperlink ref="B12" location="FUV!A1" display="Fuvola"/>
    <hyperlink ref="B13" location="OBO!A1" display="Oboa"/>
    <hyperlink ref="B14" location="KLA!A1" display="Klarinét"/>
    <hyperlink ref="B15" location="SAX!A1" display="Szaxofon"/>
    <hyperlink ref="B16" location="FAG!A1" display="Fagott"/>
    <hyperlink ref="B17" location="KUR!A1" display="Kürt"/>
    <hyperlink ref="B18" location="TRO!A1" display="Trombita"/>
    <hyperlink ref="B19" location="HAR!A1" display="Harsona"/>
    <hyperlink ref="B20" location="TUB!A1" display="Tuba"/>
    <hyperlink ref="B21" location="UTO!A1" display="Ütőhangszerek"/>
    <hyperlink ref="B22" location="ENE!A1" display="Ének"/>
    <hyperlink ref="B23" location="KRV!A1" display="Zenekar és kórusvezetés"/>
    <hyperlink ref="D4" location="EHO!A1" display="Egyházzene-orgona"/>
    <hyperlink ref="D5" location="EHK!A1" display="egyházzene-kórusvezetés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3"/>
  <sheetViews>
    <sheetView zoomScaleNormal="100" workbookViewId="0">
      <selection activeCell="A23" sqref="A23"/>
    </sheetView>
  </sheetViews>
  <sheetFormatPr defaultRowHeight="15" x14ac:dyDescent="0.25"/>
  <cols>
    <col min="1" max="1" width="21" customWidth="1"/>
    <col min="2" max="2" width="35.85546875" bestFit="1" customWidth="1"/>
    <col min="3" max="3" width="16" customWidth="1"/>
    <col min="4" max="4" width="7.5703125" customWidth="1"/>
    <col min="5" max="24" width="5.42578125" customWidth="1"/>
  </cols>
  <sheetData>
    <row r="1" spans="1:24" ht="15.75" customHeight="1" thickBot="1" x14ac:dyDescent="0.3">
      <c r="A1" s="531" t="s">
        <v>191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3"/>
    </row>
    <row r="2" spans="1:24" ht="15.75" thickBot="1" x14ac:dyDescent="0.3">
      <c r="A2" s="534" t="s">
        <v>123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6"/>
    </row>
    <row r="3" spans="1:24" ht="15.75" thickBot="1" x14ac:dyDescent="0.3">
      <c r="A3" s="466" t="s">
        <v>275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8"/>
    </row>
    <row r="4" spans="1:24" x14ac:dyDescent="0.25">
      <c r="A4" s="473" t="s">
        <v>44</v>
      </c>
      <c r="B4" s="457" t="s">
        <v>24</v>
      </c>
      <c r="C4" s="455" t="s">
        <v>124</v>
      </c>
      <c r="D4" s="459" t="s">
        <v>125</v>
      </c>
      <c r="E4" s="475" t="s">
        <v>25</v>
      </c>
      <c r="F4" s="476"/>
      <c r="G4" s="477"/>
      <c r="H4" s="478" t="s">
        <v>26</v>
      </c>
      <c r="I4" s="476"/>
      <c r="J4" s="477"/>
      <c r="K4" s="478" t="s">
        <v>27</v>
      </c>
      <c r="L4" s="476"/>
      <c r="M4" s="477"/>
      <c r="N4" s="478" t="s">
        <v>28</v>
      </c>
      <c r="O4" s="479"/>
      <c r="P4" s="480"/>
      <c r="Q4" s="478" t="s">
        <v>29</v>
      </c>
      <c r="R4" s="479"/>
      <c r="S4" s="480"/>
      <c r="T4" s="478" t="s">
        <v>30</v>
      </c>
      <c r="U4" s="479"/>
      <c r="V4" s="480"/>
      <c r="W4" s="469" t="s">
        <v>31</v>
      </c>
      <c r="X4" s="471" t="s">
        <v>32</v>
      </c>
    </row>
    <row r="5" spans="1:24" ht="15.75" thickBot="1" x14ac:dyDescent="0.3">
      <c r="A5" s="474"/>
      <c r="B5" s="458"/>
      <c r="C5" s="456"/>
      <c r="D5" s="459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470"/>
      <c r="X5" s="472"/>
    </row>
    <row r="6" spans="1:24" x14ac:dyDescent="0.25">
      <c r="A6" s="199" t="s">
        <v>120</v>
      </c>
      <c r="B6" s="41" t="s">
        <v>222</v>
      </c>
      <c r="C6" s="78" t="s">
        <v>133</v>
      </c>
      <c r="D6" s="397" t="s">
        <v>132</v>
      </c>
      <c r="E6" s="84">
        <v>2</v>
      </c>
      <c r="F6" s="85" t="s">
        <v>33</v>
      </c>
      <c r="G6" s="42">
        <v>3</v>
      </c>
      <c r="H6" s="84">
        <v>2</v>
      </c>
      <c r="I6" s="85" t="s">
        <v>33</v>
      </c>
      <c r="J6" s="42">
        <v>3</v>
      </c>
      <c r="K6" s="84">
        <v>2</v>
      </c>
      <c r="L6" s="85" t="s">
        <v>33</v>
      </c>
      <c r="M6" s="42">
        <v>3</v>
      </c>
      <c r="N6" s="84">
        <v>2</v>
      </c>
      <c r="O6" s="85" t="s">
        <v>33</v>
      </c>
      <c r="P6" s="43">
        <v>3</v>
      </c>
      <c r="Q6" s="84">
        <v>2</v>
      </c>
      <c r="R6" s="85" t="s">
        <v>33</v>
      </c>
      <c r="S6" s="42">
        <v>3</v>
      </c>
      <c r="T6" s="84">
        <v>2</v>
      </c>
      <c r="U6" s="85" t="s">
        <v>33</v>
      </c>
      <c r="V6" s="42">
        <v>3</v>
      </c>
      <c r="W6" s="44">
        <f t="shared" ref="W6:W14" si="0">15*(E6+H6+K6+N6+Q6+T6)</f>
        <v>180</v>
      </c>
      <c r="X6" s="45">
        <f>SUM(G6+J6+M6+P6+S6+V6)</f>
        <v>18</v>
      </c>
    </row>
    <row r="7" spans="1:24" x14ac:dyDescent="0.25">
      <c r="A7" s="200" t="s">
        <v>303</v>
      </c>
      <c r="B7" s="27" t="s">
        <v>34</v>
      </c>
      <c r="C7" s="39" t="s">
        <v>133</v>
      </c>
      <c r="D7" s="376" t="s">
        <v>40</v>
      </c>
      <c r="E7" s="31">
        <v>1</v>
      </c>
      <c r="F7" s="32" t="s">
        <v>35</v>
      </c>
      <c r="G7" s="30">
        <v>1</v>
      </c>
      <c r="H7" s="31">
        <v>1</v>
      </c>
      <c r="I7" s="32" t="s">
        <v>33</v>
      </c>
      <c r="J7" s="30">
        <v>1</v>
      </c>
      <c r="K7" s="31"/>
      <c r="L7" s="32"/>
      <c r="M7" s="30"/>
      <c r="N7" s="31"/>
      <c r="O7" s="32"/>
      <c r="P7" s="33"/>
      <c r="Q7" s="31"/>
      <c r="R7" s="32"/>
      <c r="S7" s="30"/>
      <c r="T7" s="31"/>
      <c r="U7" s="32"/>
      <c r="V7" s="49"/>
      <c r="W7" s="44">
        <f t="shared" si="0"/>
        <v>30</v>
      </c>
      <c r="X7" s="50">
        <f t="shared" ref="X7:X14" si="1">SUM(G7+J7+M7+P7+S7+V7)</f>
        <v>2</v>
      </c>
    </row>
    <row r="8" spans="1:24" x14ac:dyDescent="0.25">
      <c r="A8" s="200" t="s">
        <v>301</v>
      </c>
      <c r="B8" s="27" t="s">
        <v>143</v>
      </c>
      <c r="C8" s="39" t="s">
        <v>133</v>
      </c>
      <c r="D8" s="376" t="s">
        <v>40</v>
      </c>
      <c r="E8" s="31">
        <v>2</v>
      </c>
      <c r="F8" s="32" t="s">
        <v>35</v>
      </c>
      <c r="G8" s="30">
        <v>2</v>
      </c>
      <c r="H8" s="31">
        <v>2</v>
      </c>
      <c r="I8" s="32" t="s">
        <v>33</v>
      </c>
      <c r="J8" s="30">
        <v>2</v>
      </c>
      <c r="K8" s="31">
        <v>1</v>
      </c>
      <c r="L8" s="32" t="s">
        <v>35</v>
      </c>
      <c r="M8" s="30">
        <v>1</v>
      </c>
      <c r="N8" s="31">
        <v>1</v>
      </c>
      <c r="O8" s="32" t="s">
        <v>33</v>
      </c>
      <c r="P8" s="33">
        <v>1</v>
      </c>
      <c r="Q8" s="31">
        <v>1</v>
      </c>
      <c r="R8" s="32" t="s">
        <v>35</v>
      </c>
      <c r="S8" s="33">
        <v>1</v>
      </c>
      <c r="T8" s="31"/>
      <c r="U8" s="32"/>
      <c r="V8" s="49"/>
      <c r="W8" s="44">
        <f t="shared" si="0"/>
        <v>105</v>
      </c>
      <c r="X8" s="50">
        <f t="shared" si="1"/>
        <v>7</v>
      </c>
    </row>
    <row r="9" spans="1:24" x14ac:dyDescent="0.25">
      <c r="A9" s="229" t="s">
        <v>302</v>
      </c>
      <c r="B9" s="27" t="s">
        <v>144</v>
      </c>
      <c r="C9" s="39" t="s">
        <v>133</v>
      </c>
      <c r="D9" s="376" t="s">
        <v>132</v>
      </c>
      <c r="E9" s="31">
        <v>2</v>
      </c>
      <c r="F9" s="32" t="s">
        <v>35</v>
      </c>
      <c r="G9" s="30">
        <v>3</v>
      </c>
      <c r="H9" s="31">
        <v>2</v>
      </c>
      <c r="I9" s="32" t="s">
        <v>33</v>
      </c>
      <c r="J9" s="30">
        <v>3</v>
      </c>
      <c r="K9" s="31">
        <v>1</v>
      </c>
      <c r="L9" s="32" t="s">
        <v>35</v>
      </c>
      <c r="M9" s="30">
        <v>2</v>
      </c>
      <c r="N9" s="31">
        <v>1</v>
      </c>
      <c r="O9" s="32" t="s">
        <v>33</v>
      </c>
      <c r="P9" s="33">
        <v>2</v>
      </c>
      <c r="Q9" s="31">
        <v>1</v>
      </c>
      <c r="R9" s="32" t="s">
        <v>35</v>
      </c>
      <c r="S9" s="33">
        <v>2</v>
      </c>
      <c r="T9" s="31"/>
      <c r="U9" s="32"/>
      <c r="V9" s="49"/>
      <c r="W9" s="44">
        <f t="shared" si="0"/>
        <v>105</v>
      </c>
      <c r="X9" s="50">
        <f t="shared" si="1"/>
        <v>12</v>
      </c>
    </row>
    <row r="10" spans="1:24" x14ac:dyDescent="0.25">
      <c r="A10" s="229" t="s">
        <v>304</v>
      </c>
      <c r="B10" s="27" t="s">
        <v>145</v>
      </c>
      <c r="C10" s="39" t="s">
        <v>133</v>
      </c>
      <c r="D10" s="376" t="s">
        <v>132</v>
      </c>
      <c r="E10" s="31"/>
      <c r="F10" s="32"/>
      <c r="G10" s="30"/>
      <c r="H10" s="31"/>
      <c r="I10" s="32"/>
      <c r="J10" s="30"/>
      <c r="K10" s="31"/>
      <c r="L10" s="32"/>
      <c r="M10" s="30"/>
      <c r="N10" s="31"/>
      <c r="O10" s="32"/>
      <c r="P10" s="33"/>
      <c r="Q10" s="31">
        <v>1</v>
      </c>
      <c r="R10" s="32" t="s">
        <v>35</v>
      </c>
      <c r="S10" s="33">
        <v>1</v>
      </c>
      <c r="T10" s="31">
        <v>2</v>
      </c>
      <c r="U10" s="32" t="s">
        <v>33</v>
      </c>
      <c r="V10" s="30">
        <v>2</v>
      </c>
      <c r="W10" s="44">
        <f t="shared" si="0"/>
        <v>45</v>
      </c>
      <c r="X10" s="50">
        <f t="shared" si="1"/>
        <v>3</v>
      </c>
    </row>
    <row r="11" spans="1:24" x14ac:dyDescent="0.25">
      <c r="A11" s="230" t="s">
        <v>45</v>
      </c>
      <c r="B11" s="27" t="s">
        <v>36</v>
      </c>
      <c r="C11" s="27"/>
      <c r="D11" s="376" t="s">
        <v>132</v>
      </c>
      <c r="E11" s="31">
        <v>2</v>
      </c>
      <c r="F11" s="32" t="s">
        <v>33</v>
      </c>
      <c r="G11" s="30">
        <v>2</v>
      </c>
      <c r="H11" s="31"/>
      <c r="I11" s="32"/>
      <c r="J11" s="30"/>
      <c r="K11" s="28"/>
      <c r="L11" s="29"/>
      <c r="M11" s="30"/>
      <c r="N11" s="28"/>
      <c r="O11" s="29"/>
      <c r="P11" s="33"/>
      <c r="Q11" s="28"/>
      <c r="R11" s="29"/>
      <c r="S11" s="30"/>
      <c r="T11" s="28"/>
      <c r="U11" s="29"/>
      <c r="V11" s="30"/>
      <c r="W11" s="44">
        <f t="shared" si="0"/>
        <v>30</v>
      </c>
      <c r="X11" s="50">
        <f t="shared" si="1"/>
        <v>2</v>
      </c>
    </row>
    <row r="12" spans="1:24" x14ac:dyDescent="0.25">
      <c r="A12" s="230" t="s">
        <v>46</v>
      </c>
      <c r="B12" s="27" t="s">
        <v>38</v>
      </c>
      <c r="C12" s="27"/>
      <c r="D12" s="376" t="s">
        <v>132</v>
      </c>
      <c r="E12" s="31"/>
      <c r="F12" s="32"/>
      <c r="G12" s="30"/>
      <c r="H12" s="31"/>
      <c r="I12" s="32"/>
      <c r="J12" s="30"/>
      <c r="K12" s="28"/>
      <c r="L12" s="29"/>
      <c r="M12" s="33"/>
      <c r="N12" s="31">
        <v>2</v>
      </c>
      <c r="O12" s="32" t="s">
        <v>33</v>
      </c>
      <c r="P12" s="33">
        <v>2</v>
      </c>
      <c r="Q12" s="28"/>
      <c r="R12" s="29"/>
      <c r="S12" s="30"/>
      <c r="T12" s="28"/>
      <c r="U12" s="29"/>
      <c r="V12" s="49"/>
      <c r="W12" s="44">
        <f t="shared" si="0"/>
        <v>30</v>
      </c>
      <c r="X12" s="50">
        <f t="shared" si="1"/>
        <v>2</v>
      </c>
    </row>
    <row r="13" spans="1:24" x14ac:dyDescent="0.25">
      <c r="A13" s="250" t="s">
        <v>305</v>
      </c>
      <c r="B13" s="248" t="s">
        <v>281</v>
      </c>
      <c r="C13" s="39" t="s">
        <v>133</v>
      </c>
      <c r="D13" s="399" t="s">
        <v>132</v>
      </c>
      <c r="E13" s="65"/>
      <c r="F13" s="66"/>
      <c r="G13" s="34"/>
      <c r="H13" s="65"/>
      <c r="I13" s="66"/>
      <c r="J13" s="34"/>
      <c r="K13" s="68">
        <v>2</v>
      </c>
      <c r="L13" s="69" t="s">
        <v>33</v>
      </c>
      <c r="M13" s="251">
        <v>1</v>
      </c>
      <c r="N13" s="65">
        <v>2</v>
      </c>
      <c r="O13" s="66" t="s">
        <v>33</v>
      </c>
      <c r="P13" s="251">
        <v>1</v>
      </c>
      <c r="Q13" s="68"/>
      <c r="R13" s="69"/>
      <c r="S13" s="34"/>
      <c r="T13" s="68"/>
      <c r="U13" s="69"/>
      <c r="V13" s="252"/>
      <c r="W13" s="44">
        <f t="shared" si="0"/>
        <v>60</v>
      </c>
      <c r="X13" s="50">
        <f t="shared" si="1"/>
        <v>2</v>
      </c>
    </row>
    <row r="14" spans="1:24" ht="15.75" thickBot="1" x14ac:dyDescent="0.3">
      <c r="A14" s="231" t="s">
        <v>306</v>
      </c>
      <c r="B14" s="94" t="s">
        <v>282</v>
      </c>
      <c r="C14" s="80" t="str">
        <f>$C$10</f>
        <v>♫</v>
      </c>
      <c r="D14" s="398" t="s">
        <v>132</v>
      </c>
      <c r="E14" s="70"/>
      <c r="F14" s="71"/>
      <c r="G14" s="54"/>
      <c r="H14" s="70"/>
      <c r="I14" s="71"/>
      <c r="J14" s="54"/>
      <c r="K14" s="70"/>
      <c r="L14" s="71"/>
      <c r="M14" s="54"/>
      <c r="N14" s="52"/>
      <c r="O14" s="53"/>
      <c r="P14" s="55"/>
      <c r="Q14" s="70">
        <v>2</v>
      </c>
      <c r="R14" s="71" t="s">
        <v>33</v>
      </c>
      <c r="S14" s="54">
        <v>1</v>
      </c>
      <c r="T14" s="52">
        <v>2</v>
      </c>
      <c r="U14" s="53" t="s">
        <v>33</v>
      </c>
      <c r="V14" s="55">
        <v>1</v>
      </c>
      <c r="W14" s="44">
        <f t="shared" si="0"/>
        <v>60</v>
      </c>
      <c r="X14" s="58">
        <f t="shared" si="1"/>
        <v>2</v>
      </c>
    </row>
    <row r="15" spans="1:24" x14ac:dyDescent="0.25">
      <c r="A15" s="201" t="s">
        <v>72</v>
      </c>
      <c r="B15" s="101" t="s">
        <v>229</v>
      </c>
      <c r="C15" s="79" t="s">
        <v>133</v>
      </c>
      <c r="D15" s="121" t="s">
        <v>40</v>
      </c>
      <c r="E15" s="131">
        <v>2</v>
      </c>
      <c r="F15" s="132" t="s">
        <v>33</v>
      </c>
      <c r="G15" s="130">
        <v>7</v>
      </c>
      <c r="H15" s="131">
        <v>2</v>
      </c>
      <c r="I15" s="132" t="s">
        <v>33</v>
      </c>
      <c r="J15" s="130">
        <v>7</v>
      </c>
      <c r="K15" s="131">
        <v>2</v>
      </c>
      <c r="L15" s="132" t="s">
        <v>33</v>
      </c>
      <c r="M15" s="130">
        <v>7</v>
      </c>
      <c r="N15" s="131">
        <v>2</v>
      </c>
      <c r="O15" s="132" t="s">
        <v>33</v>
      </c>
      <c r="P15" s="130">
        <v>7</v>
      </c>
      <c r="Q15" s="131">
        <v>2</v>
      </c>
      <c r="R15" s="132" t="s">
        <v>33</v>
      </c>
      <c r="S15" s="130">
        <v>7</v>
      </c>
      <c r="T15" s="131">
        <v>2</v>
      </c>
      <c r="U15" s="132" t="s">
        <v>40</v>
      </c>
      <c r="V15" s="130">
        <v>7</v>
      </c>
      <c r="W15" s="91">
        <v>180</v>
      </c>
      <c r="X15" s="165">
        <f>G15+J15+M15+P15+S15+V15</f>
        <v>42</v>
      </c>
    </row>
    <row r="16" spans="1:24" x14ac:dyDescent="0.25">
      <c r="A16" s="205"/>
      <c r="B16" s="100" t="s">
        <v>279</v>
      </c>
      <c r="C16" s="79" t="s">
        <v>133</v>
      </c>
      <c r="D16" s="376" t="s">
        <v>132</v>
      </c>
      <c r="E16" s="102">
        <v>1</v>
      </c>
      <c r="F16" s="103" t="s">
        <v>33</v>
      </c>
      <c r="G16" s="30">
        <v>1</v>
      </c>
      <c r="H16" s="102">
        <v>1</v>
      </c>
      <c r="I16" s="103" t="s">
        <v>33</v>
      </c>
      <c r="J16" s="30">
        <v>1</v>
      </c>
      <c r="K16" s="102">
        <v>1</v>
      </c>
      <c r="L16" s="103" t="s">
        <v>33</v>
      </c>
      <c r="M16" s="30">
        <v>1</v>
      </c>
      <c r="N16" s="102">
        <v>1</v>
      </c>
      <c r="O16" s="103" t="s">
        <v>33</v>
      </c>
      <c r="P16" s="30">
        <v>1</v>
      </c>
      <c r="Q16" s="102"/>
      <c r="R16" s="103"/>
      <c r="S16" s="30"/>
      <c r="T16" s="102"/>
      <c r="U16" s="103"/>
      <c r="V16" s="30"/>
      <c r="W16" s="92">
        <v>60</v>
      </c>
      <c r="X16" s="105">
        <f t="shared" ref="X16:X24" si="2">G16+J16+M16+P16+S16+V16</f>
        <v>4</v>
      </c>
    </row>
    <row r="17" spans="1:24" x14ac:dyDescent="0.25">
      <c r="A17" s="205"/>
      <c r="B17" s="100" t="s">
        <v>50</v>
      </c>
      <c r="C17" s="79" t="s">
        <v>133</v>
      </c>
      <c r="D17" s="376" t="s">
        <v>40</v>
      </c>
      <c r="E17" s="102">
        <v>1</v>
      </c>
      <c r="F17" s="103" t="s">
        <v>33</v>
      </c>
      <c r="G17" s="30">
        <v>1</v>
      </c>
      <c r="H17" s="102">
        <v>1</v>
      </c>
      <c r="I17" s="103" t="s">
        <v>33</v>
      </c>
      <c r="J17" s="30">
        <v>1</v>
      </c>
      <c r="K17" s="102">
        <v>1</v>
      </c>
      <c r="L17" s="103" t="s">
        <v>33</v>
      </c>
      <c r="M17" s="30">
        <v>1</v>
      </c>
      <c r="N17" s="102">
        <v>1</v>
      </c>
      <c r="O17" s="103" t="s">
        <v>33</v>
      </c>
      <c r="P17" s="30">
        <v>1</v>
      </c>
      <c r="Q17" s="102">
        <v>1</v>
      </c>
      <c r="R17" s="103" t="s">
        <v>33</v>
      </c>
      <c r="S17" s="30">
        <v>1</v>
      </c>
      <c r="T17" s="102">
        <v>1</v>
      </c>
      <c r="U17" s="103" t="s">
        <v>33</v>
      </c>
      <c r="V17" s="30">
        <v>1</v>
      </c>
      <c r="W17" s="92">
        <v>90</v>
      </c>
      <c r="X17" s="105">
        <f t="shared" si="2"/>
        <v>6</v>
      </c>
    </row>
    <row r="18" spans="1:24" x14ac:dyDescent="0.25">
      <c r="A18" s="22" t="s">
        <v>57</v>
      </c>
      <c r="B18" s="27" t="s">
        <v>214</v>
      </c>
      <c r="C18" s="101"/>
      <c r="D18" s="39" t="s">
        <v>40</v>
      </c>
      <c r="E18" s="76">
        <v>1</v>
      </c>
      <c r="F18" s="77" t="s">
        <v>35</v>
      </c>
      <c r="G18" s="106">
        <v>1</v>
      </c>
      <c r="H18" s="76">
        <v>1</v>
      </c>
      <c r="I18" s="77" t="s">
        <v>35</v>
      </c>
      <c r="J18" s="106">
        <v>1</v>
      </c>
      <c r="K18" s="76">
        <v>1</v>
      </c>
      <c r="L18" s="77" t="s">
        <v>35</v>
      </c>
      <c r="M18" s="106">
        <v>1</v>
      </c>
      <c r="N18" s="76">
        <v>1</v>
      </c>
      <c r="O18" s="77" t="s">
        <v>35</v>
      </c>
      <c r="P18" s="106">
        <v>1</v>
      </c>
      <c r="Q18" s="76">
        <v>1</v>
      </c>
      <c r="R18" s="77" t="s">
        <v>35</v>
      </c>
      <c r="S18" s="106">
        <v>1</v>
      </c>
      <c r="T18" s="76">
        <v>1</v>
      </c>
      <c r="U18" s="77" t="s">
        <v>35</v>
      </c>
      <c r="V18" s="106">
        <v>1</v>
      </c>
      <c r="W18" s="92">
        <v>90</v>
      </c>
      <c r="X18" s="105">
        <f t="shared" si="2"/>
        <v>6</v>
      </c>
    </row>
    <row r="19" spans="1:24" x14ac:dyDescent="0.25">
      <c r="A19" s="154"/>
      <c r="B19" s="27" t="s">
        <v>180</v>
      </c>
      <c r="C19" s="101"/>
      <c r="D19" s="101"/>
      <c r="E19" s="76"/>
      <c r="F19" s="77"/>
      <c r="G19" s="30"/>
      <c r="H19" s="76"/>
      <c r="I19" s="77"/>
      <c r="J19" s="30"/>
      <c r="K19" s="76"/>
      <c r="L19" s="77"/>
      <c r="M19" s="30">
        <v>2</v>
      </c>
      <c r="N19" s="76"/>
      <c r="O19" s="77"/>
      <c r="P19" s="33"/>
      <c r="Q19" s="76"/>
      <c r="R19" s="77"/>
      <c r="S19" s="30"/>
      <c r="T19" s="76"/>
      <c r="U19" s="77"/>
      <c r="V19" s="30">
        <v>2</v>
      </c>
      <c r="W19" s="63"/>
      <c r="X19" s="105">
        <f t="shared" si="2"/>
        <v>4</v>
      </c>
    </row>
    <row r="20" spans="1:24" x14ac:dyDescent="0.25">
      <c r="A20" s="154" t="s">
        <v>73</v>
      </c>
      <c r="B20" s="27" t="s">
        <v>212</v>
      </c>
      <c r="C20" s="100"/>
      <c r="D20" s="39" t="s">
        <v>40</v>
      </c>
      <c r="E20" s="39">
        <v>4</v>
      </c>
      <c r="F20" s="116" t="s">
        <v>35</v>
      </c>
      <c r="G20" s="30">
        <v>4</v>
      </c>
      <c r="H20" s="39">
        <v>4</v>
      </c>
      <c r="I20" s="116" t="s">
        <v>35</v>
      </c>
      <c r="J20" s="30">
        <v>4</v>
      </c>
      <c r="K20" s="39">
        <v>4</v>
      </c>
      <c r="L20" s="116" t="s">
        <v>35</v>
      </c>
      <c r="M20" s="30">
        <v>4</v>
      </c>
      <c r="N20" s="39">
        <v>4</v>
      </c>
      <c r="O20" s="116" t="s">
        <v>35</v>
      </c>
      <c r="P20" s="30">
        <v>4</v>
      </c>
      <c r="Q20" s="39">
        <v>4</v>
      </c>
      <c r="R20" s="116" t="s">
        <v>35</v>
      </c>
      <c r="S20" s="30">
        <v>4</v>
      </c>
      <c r="T20" s="39">
        <v>4</v>
      </c>
      <c r="U20" s="116" t="s">
        <v>35</v>
      </c>
      <c r="V20" s="30">
        <v>4</v>
      </c>
      <c r="W20" s="92">
        <v>360</v>
      </c>
      <c r="X20" s="105">
        <f t="shared" si="2"/>
        <v>24</v>
      </c>
    </row>
    <row r="21" spans="1:24" x14ac:dyDescent="0.25">
      <c r="A21" s="154" t="s">
        <v>48</v>
      </c>
      <c r="B21" s="27" t="s">
        <v>228</v>
      </c>
      <c r="C21" s="100"/>
      <c r="D21" s="39" t="s">
        <v>40</v>
      </c>
      <c r="E21" s="39">
        <v>1</v>
      </c>
      <c r="F21" s="116" t="s">
        <v>35</v>
      </c>
      <c r="G21" s="30">
        <v>3</v>
      </c>
      <c r="H21" s="39">
        <v>1</v>
      </c>
      <c r="I21" s="116" t="s">
        <v>35</v>
      </c>
      <c r="J21" s="30">
        <v>3</v>
      </c>
      <c r="K21" s="39">
        <v>1</v>
      </c>
      <c r="L21" s="116" t="s">
        <v>35</v>
      </c>
      <c r="M21" s="30">
        <v>3</v>
      </c>
      <c r="N21" s="39">
        <v>1</v>
      </c>
      <c r="O21" s="116" t="s">
        <v>35</v>
      </c>
      <c r="P21" s="30">
        <v>3</v>
      </c>
      <c r="Q21" s="39">
        <v>1</v>
      </c>
      <c r="R21" s="116" t="s">
        <v>35</v>
      </c>
      <c r="S21" s="30">
        <v>3</v>
      </c>
      <c r="T21" s="39">
        <v>1</v>
      </c>
      <c r="U21" s="116" t="s">
        <v>35</v>
      </c>
      <c r="V21" s="30">
        <v>3</v>
      </c>
      <c r="W21" s="92">
        <v>90</v>
      </c>
      <c r="X21" s="105">
        <f t="shared" si="2"/>
        <v>18</v>
      </c>
    </row>
    <row r="22" spans="1:24" x14ac:dyDescent="0.25">
      <c r="A22" s="154" t="s">
        <v>74</v>
      </c>
      <c r="B22" s="27" t="s">
        <v>230</v>
      </c>
      <c r="C22" s="100"/>
      <c r="D22" s="39" t="s">
        <v>40</v>
      </c>
      <c r="E22" s="108"/>
      <c r="F22" s="148"/>
      <c r="G22" s="30"/>
      <c r="H22" s="108"/>
      <c r="I22" s="148"/>
      <c r="J22" s="30"/>
      <c r="K22" s="39">
        <v>2</v>
      </c>
      <c r="L22" s="116" t="s">
        <v>35</v>
      </c>
      <c r="M22" s="30">
        <v>2</v>
      </c>
      <c r="N22" s="39">
        <v>2</v>
      </c>
      <c r="O22" s="116" t="s">
        <v>35</v>
      </c>
      <c r="P22" s="30">
        <v>2</v>
      </c>
      <c r="Q22" s="39"/>
      <c r="R22" s="116"/>
      <c r="S22" s="30"/>
      <c r="T22" s="39"/>
      <c r="U22" s="116"/>
      <c r="V22" s="30"/>
      <c r="W22" s="92">
        <v>60</v>
      </c>
      <c r="X22" s="105">
        <f t="shared" si="2"/>
        <v>4</v>
      </c>
    </row>
    <row r="23" spans="1:24" x14ac:dyDescent="0.25">
      <c r="A23" s="209" t="s">
        <v>323</v>
      </c>
      <c r="B23" s="27" t="s">
        <v>216</v>
      </c>
      <c r="C23" s="100"/>
      <c r="D23" s="39" t="s">
        <v>40</v>
      </c>
      <c r="E23" s="31">
        <v>1</v>
      </c>
      <c r="F23" s="32" t="s">
        <v>35</v>
      </c>
      <c r="G23" s="106">
        <v>1</v>
      </c>
      <c r="H23" s="31">
        <v>1</v>
      </c>
      <c r="I23" s="32" t="s">
        <v>35</v>
      </c>
      <c r="J23" s="106">
        <v>1</v>
      </c>
      <c r="K23" s="28"/>
      <c r="L23" s="29"/>
      <c r="M23" s="106"/>
      <c r="N23" s="28"/>
      <c r="O23" s="29"/>
      <c r="P23" s="106"/>
      <c r="Q23" s="28"/>
      <c r="R23" s="29"/>
      <c r="S23" s="106"/>
      <c r="T23" s="31"/>
      <c r="U23" s="32"/>
      <c r="V23" s="106"/>
      <c r="W23" s="109">
        <v>30</v>
      </c>
      <c r="X23" s="105">
        <f t="shared" si="2"/>
        <v>2</v>
      </c>
    </row>
    <row r="24" spans="1:24" ht="24" thickBot="1" x14ac:dyDescent="0.3">
      <c r="A24" s="213" t="s">
        <v>128</v>
      </c>
      <c r="B24" s="259" t="s">
        <v>299</v>
      </c>
      <c r="C24" s="80" t="s">
        <v>133</v>
      </c>
      <c r="D24" s="123" t="s">
        <v>40</v>
      </c>
      <c r="E24" s="52"/>
      <c r="F24" s="53"/>
      <c r="G24" s="111"/>
      <c r="H24" s="70"/>
      <c r="I24" s="71"/>
      <c r="J24" s="111"/>
      <c r="K24" s="52"/>
      <c r="L24" s="53"/>
      <c r="M24" s="111"/>
      <c r="N24" s="52"/>
      <c r="O24" s="53"/>
      <c r="P24" s="111"/>
      <c r="Q24" s="70">
        <v>4</v>
      </c>
      <c r="R24" s="71" t="s">
        <v>40</v>
      </c>
      <c r="S24" s="111">
        <v>2</v>
      </c>
      <c r="T24" s="70">
        <v>4</v>
      </c>
      <c r="U24" s="71" t="s">
        <v>35</v>
      </c>
      <c r="V24" s="111">
        <v>2</v>
      </c>
      <c r="W24" s="112">
        <v>120</v>
      </c>
      <c r="X24" s="113">
        <f t="shared" si="2"/>
        <v>4</v>
      </c>
    </row>
    <row r="25" spans="1:24" x14ac:dyDescent="0.25">
      <c r="A25" s="263" t="s">
        <v>312</v>
      </c>
      <c r="B25" s="264" t="s">
        <v>277</v>
      </c>
      <c r="C25" s="120"/>
      <c r="D25" s="265"/>
      <c r="E25" s="31"/>
      <c r="F25" s="32"/>
      <c r="G25" s="30"/>
      <c r="H25" s="207"/>
      <c r="I25" s="32"/>
      <c r="J25" s="33"/>
      <c r="K25" s="96"/>
      <c r="L25" s="97"/>
      <c r="M25" s="30"/>
      <c r="N25" s="190"/>
      <c r="O25" s="148"/>
      <c r="P25" s="33"/>
      <c r="Q25" s="168"/>
      <c r="R25" s="116" t="s">
        <v>40</v>
      </c>
      <c r="S25" s="30">
        <v>3</v>
      </c>
      <c r="T25" s="190"/>
      <c r="U25" s="116" t="s">
        <v>40</v>
      </c>
      <c r="V25" s="33">
        <v>3</v>
      </c>
      <c r="W25" s="92"/>
      <c r="X25" s="50">
        <v>6</v>
      </c>
    </row>
    <row r="26" spans="1:24" ht="26.25" thickBot="1" x14ac:dyDescent="0.3">
      <c r="A26" s="254"/>
      <c r="B26" s="259" t="s">
        <v>273</v>
      </c>
      <c r="C26" s="268" t="s">
        <v>300</v>
      </c>
      <c r="D26" s="267"/>
      <c r="E26" s="65"/>
      <c r="F26" s="66"/>
      <c r="G26" s="34"/>
      <c r="H26" s="269"/>
      <c r="I26" s="66"/>
      <c r="J26" s="251"/>
      <c r="K26" s="65"/>
      <c r="L26" s="66"/>
      <c r="M26" s="34"/>
      <c r="N26" s="269"/>
      <c r="O26" s="66"/>
      <c r="P26" s="251"/>
      <c r="Q26" s="65"/>
      <c r="R26" s="66"/>
      <c r="S26" s="34"/>
      <c r="T26" s="269"/>
      <c r="U26" s="66" t="s">
        <v>139</v>
      </c>
      <c r="V26" s="251">
        <v>0</v>
      </c>
      <c r="W26" s="73">
        <f t="shared" ref="W26" si="3">15*(E26+H26+K26+N26+Q26+T26)</f>
        <v>0</v>
      </c>
      <c r="X26" s="58">
        <f t="shared" ref="X26" si="4">SUM(G26+J26+M26+P26+S26+V26)</f>
        <v>0</v>
      </c>
    </row>
    <row r="27" spans="1:24" x14ac:dyDescent="0.25">
      <c r="A27" s="270"/>
      <c r="B27" s="271" t="s">
        <v>130</v>
      </c>
      <c r="C27" s="272"/>
      <c r="D27" s="273"/>
      <c r="E27" s="84"/>
      <c r="F27" s="85"/>
      <c r="G27" s="42"/>
      <c r="H27" s="274"/>
      <c r="I27" s="275"/>
      <c r="J27" s="43">
        <v>2</v>
      </c>
      <c r="K27" s="276"/>
      <c r="L27" s="275"/>
      <c r="M27" s="42">
        <v>3</v>
      </c>
      <c r="N27" s="277"/>
      <c r="O27" s="278"/>
      <c r="P27" s="43">
        <v>3</v>
      </c>
      <c r="Q27" s="279"/>
      <c r="R27" s="278"/>
      <c r="S27" s="42">
        <v>2</v>
      </c>
      <c r="T27" s="277"/>
      <c r="U27" s="278"/>
      <c r="V27" s="43"/>
      <c r="W27" s="91"/>
      <c r="X27" s="286">
        <f>G27+J27+M27+P27+S27+V27</f>
        <v>10</v>
      </c>
    </row>
    <row r="28" spans="1:24" s="38" customFormat="1" ht="15.75" thickBot="1" x14ac:dyDescent="0.3">
      <c r="A28" s="232" t="s">
        <v>274</v>
      </c>
      <c r="B28" s="280" t="s">
        <v>42</v>
      </c>
      <c r="C28" s="281"/>
      <c r="D28" s="282" t="s">
        <v>40</v>
      </c>
      <c r="E28" s="70">
        <v>1</v>
      </c>
      <c r="F28" s="71" t="s">
        <v>157</v>
      </c>
      <c r="G28" s="241"/>
      <c r="H28" s="283">
        <v>1</v>
      </c>
      <c r="I28" s="71" t="s">
        <v>157</v>
      </c>
      <c r="J28" s="242"/>
      <c r="K28" s="70"/>
      <c r="L28" s="71"/>
      <c r="M28" s="241"/>
      <c r="N28" s="284"/>
      <c r="O28" s="196"/>
      <c r="P28" s="242"/>
      <c r="Q28" s="285"/>
      <c r="R28" s="196"/>
      <c r="S28" s="241"/>
      <c r="T28" s="284"/>
      <c r="U28" s="196"/>
      <c r="V28" s="242"/>
      <c r="W28" s="243">
        <f>15*(E28+H28+K28+N28+Q28+T28)</f>
        <v>30</v>
      </c>
      <c r="X28" s="83">
        <f>G28+J28+M28+P28+S28+V28</f>
        <v>0</v>
      </c>
    </row>
    <row r="29" spans="1:24" ht="15.75" thickBot="1" x14ac:dyDescent="0.3">
      <c r="B29" s="16" t="s">
        <v>43</v>
      </c>
      <c r="C29" s="16"/>
      <c r="D29" s="16"/>
      <c r="E29" s="17">
        <f>SUM(E6:E28)</f>
        <v>21</v>
      </c>
      <c r="F29" s="18"/>
      <c r="G29" s="19">
        <f>SUM(G6:G26)</f>
        <v>29</v>
      </c>
      <c r="H29" s="17">
        <f>SUM(H6:H28)</f>
        <v>19</v>
      </c>
      <c r="I29" s="18"/>
      <c r="J29" s="19">
        <f>SUM(J6:J28)</f>
        <v>29</v>
      </c>
      <c r="K29" s="17">
        <f>SUM(K6:K26)</f>
        <v>18</v>
      </c>
      <c r="L29" s="18"/>
      <c r="M29" s="19">
        <f>SUM(M6:M28)</f>
        <v>31</v>
      </c>
      <c r="N29" s="17">
        <f>SUM(N6:N26)</f>
        <v>20</v>
      </c>
      <c r="O29" s="18"/>
      <c r="P29" s="19">
        <f>SUM(P6:P28)</f>
        <v>31</v>
      </c>
      <c r="Q29" s="17">
        <f>SUM(Q6:Q26)</f>
        <v>20</v>
      </c>
      <c r="R29" s="18"/>
      <c r="S29" s="19">
        <f>SUM(S6:S28)</f>
        <v>31</v>
      </c>
      <c r="T29" s="17">
        <f t="shared" ref="T29:W29" si="5">SUM(T6:T26)</f>
        <v>19</v>
      </c>
      <c r="U29" s="18">
        <f t="shared" si="5"/>
        <v>0</v>
      </c>
      <c r="V29" s="19">
        <f>SUM(V6:V28)</f>
        <v>29</v>
      </c>
      <c r="W29" s="20">
        <f t="shared" si="5"/>
        <v>1725</v>
      </c>
      <c r="X29" s="26">
        <f>SUM(X6:X28)</f>
        <v>180</v>
      </c>
    </row>
    <row r="31" spans="1:24" x14ac:dyDescent="0.25">
      <c r="A31" s="119" t="s">
        <v>149</v>
      </c>
      <c r="D31" s="82"/>
    </row>
    <row r="32" spans="1:24" x14ac:dyDescent="0.25">
      <c r="A32" s="119" t="s">
        <v>152</v>
      </c>
      <c r="D32" s="82"/>
      <c r="O32" s="125" t="s">
        <v>150</v>
      </c>
      <c r="P32" s="119"/>
      <c r="T32" s="119" t="s">
        <v>151</v>
      </c>
    </row>
    <row r="33" spans="1:20" x14ac:dyDescent="0.25">
      <c r="A33" s="35" t="s">
        <v>177</v>
      </c>
      <c r="E33" s="119"/>
      <c r="O33" s="125" t="s">
        <v>159</v>
      </c>
      <c r="P33" s="119"/>
      <c r="T33" s="119" t="s">
        <v>155</v>
      </c>
    </row>
    <row r="34" spans="1:20" x14ac:dyDescent="0.25">
      <c r="A34" s="35" t="s">
        <v>165</v>
      </c>
      <c r="E34" s="119"/>
      <c r="O34" s="125" t="s">
        <v>160</v>
      </c>
      <c r="P34" s="35"/>
      <c r="T34" s="35" t="s">
        <v>153</v>
      </c>
    </row>
    <row r="35" spans="1:20" x14ac:dyDescent="0.25">
      <c r="A35" s="35" t="s">
        <v>154</v>
      </c>
      <c r="E35" s="35"/>
      <c r="O35" s="125" t="s">
        <v>161</v>
      </c>
      <c r="P35" s="35"/>
      <c r="T35" s="119" t="s">
        <v>158</v>
      </c>
    </row>
    <row r="36" spans="1:20" x14ac:dyDescent="0.25">
      <c r="A36" s="36" t="s">
        <v>178</v>
      </c>
      <c r="D36" s="35"/>
      <c r="E36" s="35"/>
      <c r="J36" s="35"/>
      <c r="K36" s="35"/>
      <c r="L36" s="35"/>
      <c r="M36" s="35"/>
      <c r="N36" s="35"/>
      <c r="P36" s="35"/>
      <c r="T36" s="119" t="s">
        <v>156</v>
      </c>
    </row>
    <row r="37" spans="1:20" x14ac:dyDescent="0.25">
      <c r="D37" s="82"/>
      <c r="T37" s="119" t="s">
        <v>166</v>
      </c>
    </row>
    <row r="38" spans="1:20" x14ac:dyDescent="0.25">
      <c r="A38" s="118" t="s">
        <v>163</v>
      </c>
      <c r="D38" s="82"/>
    </row>
    <row r="39" spans="1:20" x14ac:dyDescent="0.25">
      <c r="A39" s="35" t="s">
        <v>168</v>
      </c>
      <c r="E39" s="35"/>
      <c r="N39" s="119"/>
    </row>
    <row r="40" spans="1:20" x14ac:dyDescent="0.25">
      <c r="A40" s="35" t="s">
        <v>169</v>
      </c>
      <c r="B40" s="35"/>
      <c r="C40" s="35"/>
      <c r="D40" s="82"/>
      <c r="N40" s="119"/>
    </row>
    <row r="41" spans="1:20" x14ac:dyDescent="0.25">
      <c r="A41" s="35" t="s">
        <v>126</v>
      </c>
      <c r="B41" s="35"/>
      <c r="C41" s="35"/>
      <c r="D41" s="82"/>
      <c r="N41" s="35"/>
    </row>
    <row r="42" spans="1:20" x14ac:dyDescent="0.25">
      <c r="A42" s="35" t="s">
        <v>127</v>
      </c>
      <c r="B42" s="35"/>
      <c r="C42" s="35"/>
      <c r="D42" s="82"/>
      <c r="M42" s="35"/>
      <c r="N42" s="35"/>
    </row>
    <row r="43" spans="1:20" x14ac:dyDescent="0.25">
      <c r="A43" s="37" t="s">
        <v>140</v>
      </c>
      <c r="C43" s="82"/>
      <c r="D43" s="82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horizontalDpi="300" verticalDpi="300" r:id="rId1"/>
  <headerFooter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3"/>
  <sheetViews>
    <sheetView zoomScaleNormal="100" workbookViewId="0">
      <selection activeCell="A27" sqref="A27"/>
    </sheetView>
  </sheetViews>
  <sheetFormatPr defaultRowHeight="15" x14ac:dyDescent="0.25"/>
  <cols>
    <col min="1" max="1" width="20.7109375" customWidth="1"/>
    <col min="2" max="2" width="33.28515625" bestFit="1" customWidth="1"/>
    <col min="3" max="3" width="16.28515625" customWidth="1"/>
    <col min="4" max="4" width="8" customWidth="1"/>
    <col min="5" max="6" width="5.5703125" customWidth="1"/>
    <col min="7" max="7" width="5.5703125" style="315" customWidth="1"/>
    <col min="8" max="9" width="5.5703125" customWidth="1"/>
    <col min="10" max="10" width="5.5703125" style="315" customWidth="1"/>
    <col min="11" max="12" width="5.5703125" customWidth="1"/>
    <col min="13" max="13" width="5.5703125" style="315" customWidth="1"/>
    <col min="14" max="15" width="5.5703125" customWidth="1"/>
    <col min="16" max="16" width="5.5703125" style="315" customWidth="1"/>
    <col min="17" max="18" width="5.5703125" customWidth="1"/>
    <col min="19" max="19" width="5.5703125" style="315" customWidth="1"/>
    <col min="20" max="21" width="5.5703125" customWidth="1"/>
    <col min="22" max="22" width="5.5703125" style="315" customWidth="1"/>
    <col min="23" max="23" width="5.5703125" customWidth="1"/>
    <col min="24" max="24" width="5.5703125" style="315" customWidth="1"/>
  </cols>
  <sheetData>
    <row r="1" spans="1:24" ht="15.75" customHeight="1" thickBot="1" x14ac:dyDescent="0.3">
      <c r="A1" s="537" t="s">
        <v>192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9"/>
    </row>
    <row r="2" spans="1:24" ht="15.75" thickBot="1" x14ac:dyDescent="0.3">
      <c r="A2" s="540" t="s">
        <v>123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2"/>
    </row>
    <row r="3" spans="1:24" ht="15.75" thickBot="1" x14ac:dyDescent="0.3">
      <c r="A3" s="466" t="s">
        <v>275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8"/>
    </row>
    <row r="4" spans="1:24" x14ac:dyDescent="0.25">
      <c r="A4" s="473" t="s">
        <v>44</v>
      </c>
      <c r="B4" s="457" t="s">
        <v>24</v>
      </c>
      <c r="C4" s="455" t="s">
        <v>124</v>
      </c>
      <c r="D4" s="459" t="s">
        <v>125</v>
      </c>
      <c r="E4" s="475" t="s">
        <v>25</v>
      </c>
      <c r="F4" s="476"/>
      <c r="G4" s="477"/>
      <c r="H4" s="478" t="s">
        <v>26</v>
      </c>
      <c r="I4" s="476"/>
      <c r="J4" s="477"/>
      <c r="K4" s="478" t="s">
        <v>27</v>
      </c>
      <c r="L4" s="476"/>
      <c r="M4" s="477"/>
      <c r="N4" s="478" t="s">
        <v>28</v>
      </c>
      <c r="O4" s="479"/>
      <c r="P4" s="480"/>
      <c r="Q4" s="478" t="s">
        <v>29</v>
      </c>
      <c r="R4" s="479"/>
      <c r="S4" s="480"/>
      <c r="T4" s="478" t="s">
        <v>30</v>
      </c>
      <c r="U4" s="479"/>
      <c r="V4" s="480"/>
      <c r="W4" s="469" t="s">
        <v>31</v>
      </c>
      <c r="X4" s="505" t="s">
        <v>32</v>
      </c>
    </row>
    <row r="5" spans="1:24" ht="15.75" thickBot="1" x14ac:dyDescent="0.3">
      <c r="A5" s="474"/>
      <c r="B5" s="458"/>
      <c r="C5" s="456"/>
      <c r="D5" s="459"/>
      <c r="E5" s="12" t="s">
        <v>31</v>
      </c>
      <c r="F5" s="13"/>
      <c r="G5" s="305" t="s">
        <v>32</v>
      </c>
      <c r="H5" s="12" t="s">
        <v>31</v>
      </c>
      <c r="I5" s="13"/>
      <c r="J5" s="305" t="s">
        <v>32</v>
      </c>
      <c r="K5" s="12" t="s">
        <v>31</v>
      </c>
      <c r="L5" s="13"/>
      <c r="M5" s="305" t="s">
        <v>32</v>
      </c>
      <c r="N5" s="12" t="s">
        <v>31</v>
      </c>
      <c r="O5" s="13"/>
      <c r="P5" s="305" t="s">
        <v>32</v>
      </c>
      <c r="Q5" s="12" t="s">
        <v>31</v>
      </c>
      <c r="R5" s="13"/>
      <c r="S5" s="305" t="s">
        <v>32</v>
      </c>
      <c r="T5" s="12" t="s">
        <v>31</v>
      </c>
      <c r="U5" s="13"/>
      <c r="V5" s="305" t="s">
        <v>32</v>
      </c>
      <c r="W5" s="470"/>
      <c r="X5" s="506"/>
    </row>
    <row r="6" spans="1:24" x14ac:dyDescent="0.25">
      <c r="A6" s="199" t="s">
        <v>120</v>
      </c>
      <c r="B6" s="41" t="s">
        <v>222</v>
      </c>
      <c r="C6" s="78" t="s">
        <v>133</v>
      </c>
      <c r="D6" s="397" t="s">
        <v>132</v>
      </c>
      <c r="E6" s="84">
        <v>2</v>
      </c>
      <c r="F6" s="85" t="s">
        <v>33</v>
      </c>
      <c r="G6" s="306">
        <v>3</v>
      </c>
      <c r="H6" s="84">
        <v>2</v>
      </c>
      <c r="I6" s="85" t="s">
        <v>33</v>
      </c>
      <c r="J6" s="306">
        <v>3</v>
      </c>
      <c r="K6" s="84">
        <v>2</v>
      </c>
      <c r="L6" s="85" t="s">
        <v>33</v>
      </c>
      <c r="M6" s="306">
        <v>3</v>
      </c>
      <c r="N6" s="84">
        <v>2</v>
      </c>
      <c r="O6" s="85" t="s">
        <v>33</v>
      </c>
      <c r="P6" s="317">
        <v>3</v>
      </c>
      <c r="Q6" s="84">
        <v>2</v>
      </c>
      <c r="R6" s="85" t="s">
        <v>33</v>
      </c>
      <c r="S6" s="306">
        <v>3</v>
      </c>
      <c r="T6" s="84">
        <v>2</v>
      </c>
      <c r="U6" s="85" t="s">
        <v>33</v>
      </c>
      <c r="V6" s="306">
        <v>3</v>
      </c>
      <c r="W6" s="44">
        <f t="shared" ref="W6:W14" si="0">15*(E6+H6+K6+N6+Q6+T6)</f>
        <v>180</v>
      </c>
      <c r="X6" s="320">
        <f>SUM(G6+J6+M6+P6+S6+V6)</f>
        <v>18</v>
      </c>
    </row>
    <row r="7" spans="1:24" x14ac:dyDescent="0.25">
      <c r="A7" s="200" t="s">
        <v>303</v>
      </c>
      <c r="B7" s="27" t="s">
        <v>34</v>
      </c>
      <c r="C7" s="39" t="s">
        <v>133</v>
      </c>
      <c r="D7" s="376" t="s">
        <v>40</v>
      </c>
      <c r="E7" s="31">
        <v>1</v>
      </c>
      <c r="F7" s="32" t="s">
        <v>35</v>
      </c>
      <c r="G7" s="307">
        <v>1</v>
      </c>
      <c r="H7" s="31">
        <v>1</v>
      </c>
      <c r="I7" s="32" t="s">
        <v>33</v>
      </c>
      <c r="J7" s="307">
        <v>1</v>
      </c>
      <c r="K7" s="31"/>
      <c r="L7" s="32"/>
      <c r="M7" s="307"/>
      <c r="N7" s="31"/>
      <c r="O7" s="32"/>
      <c r="P7" s="178"/>
      <c r="Q7" s="31"/>
      <c r="R7" s="32"/>
      <c r="S7" s="307"/>
      <c r="T7" s="31"/>
      <c r="U7" s="32"/>
      <c r="V7" s="307"/>
      <c r="W7" s="44">
        <f t="shared" si="0"/>
        <v>30</v>
      </c>
      <c r="X7" s="135">
        <f t="shared" ref="X7:X14" si="1">SUM(G7+J7+M7+P7+S7+V7)</f>
        <v>2</v>
      </c>
    </row>
    <row r="8" spans="1:24" x14ac:dyDescent="0.25">
      <c r="A8" s="200" t="s">
        <v>301</v>
      </c>
      <c r="B8" s="27" t="s">
        <v>143</v>
      </c>
      <c r="C8" s="39" t="s">
        <v>133</v>
      </c>
      <c r="D8" s="376" t="s">
        <v>40</v>
      </c>
      <c r="E8" s="31">
        <v>2</v>
      </c>
      <c r="F8" s="32" t="s">
        <v>35</v>
      </c>
      <c r="G8" s="307">
        <v>2</v>
      </c>
      <c r="H8" s="31">
        <v>2</v>
      </c>
      <c r="I8" s="32" t="s">
        <v>33</v>
      </c>
      <c r="J8" s="307">
        <v>2</v>
      </c>
      <c r="K8" s="31">
        <v>1</v>
      </c>
      <c r="L8" s="32" t="s">
        <v>35</v>
      </c>
      <c r="M8" s="307">
        <v>1</v>
      </c>
      <c r="N8" s="31">
        <v>1</v>
      </c>
      <c r="O8" s="32" t="s">
        <v>33</v>
      </c>
      <c r="P8" s="178">
        <v>1</v>
      </c>
      <c r="Q8" s="31">
        <v>1</v>
      </c>
      <c r="R8" s="32" t="s">
        <v>35</v>
      </c>
      <c r="S8" s="178">
        <v>1</v>
      </c>
      <c r="T8" s="31"/>
      <c r="U8" s="32"/>
      <c r="V8" s="307"/>
      <c r="W8" s="44">
        <f t="shared" si="0"/>
        <v>105</v>
      </c>
      <c r="X8" s="135">
        <f t="shared" si="1"/>
        <v>7</v>
      </c>
    </row>
    <row r="9" spans="1:24" x14ac:dyDescent="0.25">
      <c r="A9" s="229" t="s">
        <v>302</v>
      </c>
      <c r="B9" s="27" t="s">
        <v>144</v>
      </c>
      <c r="C9" s="39" t="s">
        <v>133</v>
      </c>
      <c r="D9" s="376" t="s">
        <v>132</v>
      </c>
      <c r="E9" s="31">
        <v>2</v>
      </c>
      <c r="F9" s="32" t="s">
        <v>35</v>
      </c>
      <c r="G9" s="307">
        <v>3</v>
      </c>
      <c r="H9" s="31">
        <v>2</v>
      </c>
      <c r="I9" s="32" t="s">
        <v>33</v>
      </c>
      <c r="J9" s="307">
        <v>3</v>
      </c>
      <c r="K9" s="31">
        <v>1</v>
      </c>
      <c r="L9" s="32" t="s">
        <v>35</v>
      </c>
      <c r="M9" s="307">
        <v>2</v>
      </c>
      <c r="N9" s="31">
        <v>1</v>
      </c>
      <c r="O9" s="32" t="s">
        <v>33</v>
      </c>
      <c r="P9" s="178">
        <v>2</v>
      </c>
      <c r="Q9" s="31">
        <v>1</v>
      </c>
      <c r="R9" s="32" t="s">
        <v>35</v>
      </c>
      <c r="S9" s="178">
        <v>2</v>
      </c>
      <c r="T9" s="31"/>
      <c r="U9" s="32"/>
      <c r="V9" s="307"/>
      <c r="W9" s="44">
        <f t="shared" si="0"/>
        <v>105</v>
      </c>
      <c r="X9" s="135">
        <f t="shared" si="1"/>
        <v>12</v>
      </c>
    </row>
    <row r="10" spans="1:24" x14ac:dyDescent="0.25">
      <c r="A10" s="229" t="s">
        <v>304</v>
      </c>
      <c r="B10" s="27" t="s">
        <v>145</v>
      </c>
      <c r="C10" s="39" t="s">
        <v>133</v>
      </c>
      <c r="D10" s="376" t="s">
        <v>132</v>
      </c>
      <c r="E10" s="31"/>
      <c r="F10" s="32"/>
      <c r="G10" s="307"/>
      <c r="H10" s="31"/>
      <c r="I10" s="32"/>
      <c r="J10" s="307"/>
      <c r="K10" s="31"/>
      <c r="L10" s="32"/>
      <c r="M10" s="307"/>
      <c r="N10" s="31"/>
      <c r="O10" s="32"/>
      <c r="P10" s="178"/>
      <c r="Q10" s="31">
        <v>1</v>
      </c>
      <c r="R10" s="32" t="s">
        <v>35</v>
      </c>
      <c r="S10" s="178">
        <v>1</v>
      </c>
      <c r="T10" s="31">
        <v>2</v>
      </c>
      <c r="U10" s="32" t="s">
        <v>33</v>
      </c>
      <c r="V10" s="307">
        <v>2</v>
      </c>
      <c r="W10" s="44">
        <f t="shared" si="0"/>
        <v>45</v>
      </c>
      <c r="X10" s="135">
        <f t="shared" si="1"/>
        <v>3</v>
      </c>
    </row>
    <row r="11" spans="1:24" x14ac:dyDescent="0.25">
      <c r="A11" s="230" t="s">
        <v>45</v>
      </c>
      <c r="B11" s="27" t="s">
        <v>36</v>
      </c>
      <c r="C11" s="27"/>
      <c r="D11" s="376" t="s">
        <v>132</v>
      </c>
      <c r="E11" s="31">
        <v>2</v>
      </c>
      <c r="F11" s="32" t="s">
        <v>33</v>
      </c>
      <c r="G11" s="307">
        <v>2</v>
      </c>
      <c r="H11" s="31"/>
      <c r="I11" s="32"/>
      <c r="J11" s="307"/>
      <c r="K11" s="28"/>
      <c r="L11" s="29"/>
      <c r="M11" s="307"/>
      <c r="N11" s="28"/>
      <c r="O11" s="29"/>
      <c r="P11" s="178"/>
      <c r="Q11" s="28"/>
      <c r="R11" s="29"/>
      <c r="S11" s="307"/>
      <c r="T11" s="28"/>
      <c r="U11" s="29"/>
      <c r="V11" s="307"/>
      <c r="W11" s="44">
        <f t="shared" si="0"/>
        <v>30</v>
      </c>
      <c r="X11" s="135">
        <f t="shared" si="1"/>
        <v>2</v>
      </c>
    </row>
    <row r="12" spans="1:24" x14ac:dyDescent="0.25">
      <c r="A12" s="230" t="s">
        <v>46</v>
      </c>
      <c r="B12" s="27" t="s">
        <v>38</v>
      </c>
      <c r="C12" s="27"/>
      <c r="D12" s="376" t="s">
        <v>132</v>
      </c>
      <c r="E12" s="31"/>
      <c r="F12" s="32"/>
      <c r="G12" s="307"/>
      <c r="H12" s="31"/>
      <c r="I12" s="32"/>
      <c r="J12" s="307"/>
      <c r="K12" s="28"/>
      <c r="L12" s="29"/>
      <c r="M12" s="178"/>
      <c r="N12" s="31">
        <v>2</v>
      </c>
      <c r="O12" s="32" t="s">
        <v>33</v>
      </c>
      <c r="P12" s="178">
        <v>2</v>
      </c>
      <c r="Q12" s="28"/>
      <c r="R12" s="29"/>
      <c r="S12" s="307"/>
      <c r="T12" s="28"/>
      <c r="U12" s="29"/>
      <c r="V12" s="307"/>
      <c r="W12" s="44">
        <f t="shared" si="0"/>
        <v>30</v>
      </c>
      <c r="X12" s="135">
        <f t="shared" si="1"/>
        <v>2</v>
      </c>
    </row>
    <row r="13" spans="1:24" x14ac:dyDescent="0.25">
      <c r="A13" s="250" t="s">
        <v>305</v>
      </c>
      <c r="B13" s="248" t="s">
        <v>281</v>
      </c>
      <c r="C13" s="39" t="s">
        <v>133</v>
      </c>
      <c r="D13" s="399" t="s">
        <v>132</v>
      </c>
      <c r="E13" s="65"/>
      <c r="F13" s="66"/>
      <c r="G13" s="308"/>
      <c r="H13" s="65"/>
      <c r="I13" s="66"/>
      <c r="J13" s="308"/>
      <c r="K13" s="68">
        <v>2</v>
      </c>
      <c r="L13" s="69" t="s">
        <v>33</v>
      </c>
      <c r="M13" s="316">
        <v>1</v>
      </c>
      <c r="N13" s="65">
        <v>2</v>
      </c>
      <c r="O13" s="66" t="s">
        <v>33</v>
      </c>
      <c r="P13" s="316">
        <v>1</v>
      </c>
      <c r="Q13" s="68"/>
      <c r="R13" s="69"/>
      <c r="S13" s="308"/>
      <c r="T13" s="68"/>
      <c r="U13" s="69"/>
      <c r="V13" s="308"/>
      <c r="W13" s="44">
        <f t="shared" si="0"/>
        <v>60</v>
      </c>
      <c r="X13" s="135">
        <f t="shared" si="1"/>
        <v>2</v>
      </c>
    </row>
    <row r="14" spans="1:24" ht="15.75" thickBot="1" x14ac:dyDescent="0.3">
      <c r="A14" s="231" t="s">
        <v>306</v>
      </c>
      <c r="B14" s="94" t="s">
        <v>282</v>
      </c>
      <c r="C14" s="80" t="str">
        <f>$C$10</f>
        <v>♫</v>
      </c>
      <c r="D14" s="398" t="s">
        <v>132</v>
      </c>
      <c r="E14" s="70"/>
      <c r="F14" s="71"/>
      <c r="G14" s="309"/>
      <c r="H14" s="70"/>
      <c r="I14" s="71"/>
      <c r="J14" s="309"/>
      <c r="K14" s="70"/>
      <c r="L14" s="71"/>
      <c r="M14" s="309"/>
      <c r="N14" s="52"/>
      <c r="O14" s="53"/>
      <c r="P14" s="318"/>
      <c r="Q14" s="70">
        <v>2</v>
      </c>
      <c r="R14" s="71" t="s">
        <v>33</v>
      </c>
      <c r="S14" s="309">
        <v>1</v>
      </c>
      <c r="T14" s="52">
        <v>2</v>
      </c>
      <c r="U14" s="53" t="s">
        <v>33</v>
      </c>
      <c r="V14" s="318">
        <v>1</v>
      </c>
      <c r="W14" s="44">
        <f t="shared" si="0"/>
        <v>60</v>
      </c>
      <c r="X14" s="129">
        <f t="shared" si="1"/>
        <v>2</v>
      </c>
    </row>
    <row r="15" spans="1:24" x14ac:dyDescent="0.25">
      <c r="A15" s="201" t="s">
        <v>75</v>
      </c>
      <c r="B15" s="101" t="s">
        <v>231</v>
      </c>
      <c r="C15" s="79" t="s">
        <v>133</v>
      </c>
      <c r="D15" s="121" t="s">
        <v>40</v>
      </c>
      <c r="E15" s="131">
        <v>2</v>
      </c>
      <c r="F15" s="132" t="s">
        <v>33</v>
      </c>
      <c r="G15" s="324">
        <v>7</v>
      </c>
      <c r="H15" s="131">
        <v>2</v>
      </c>
      <c r="I15" s="132" t="s">
        <v>33</v>
      </c>
      <c r="J15" s="324">
        <v>7</v>
      </c>
      <c r="K15" s="131">
        <v>2</v>
      </c>
      <c r="L15" s="132" t="s">
        <v>33</v>
      </c>
      <c r="M15" s="324">
        <v>7</v>
      </c>
      <c r="N15" s="131">
        <v>2</v>
      </c>
      <c r="O15" s="132" t="s">
        <v>33</v>
      </c>
      <c r="P15" s="324">
        <v>7</v>
      </c>
      <c r="Q15" s="131">
        <v>2</v>
      </c>
      <c r="R15" s="132" t="s">
        <v>33</v>
      </c>
      <c r="S15" s="324">
        <v>7</v>
      </c>
      <c r="T15" s="131">
        <v>2</v>
      </c>
      <c r="U15" s="132" t="s">
        <v>40</v>
      </c>
      <c r="V15" s="324">
        <v>7</v>
      </c>
      <c r="W15" s="91">
        <v>180</v>
      </c>
      <c r="X15" s="327">
        <f>G15+J15+M15+P15+S15+V15</f>
        <v>42</v>
      </c>
    </row>
    <row r="16" spans="1:24" x14ac:dyDescent="0.25">
      <c r="A16" s="205" t="s">
        <v>321</v>
      </c>
      <c r="B16" s="100" t="s">
        <v>279</v>
      </c>
      <c r="C16" s="79" t="s">
        <v>133</v>
      </c>
      <c r="D16" s="376" t="s">
        <v>132</v>
      </c>
      <c r="E16" s="102">
        <v>1</v>
      </c>
      <c r="F16" s="103" t="s">
        <v>33</v>
      </c>
      <c r="G16" s="307">
        <v>1</v>
      </c>
      <c r="H16" s="102">
        <v>1</v>
      </c>
      <c r="I16" s="103" t="s">
        <v>33</v>
      </c>
      <c r="J16" s="307">
        <v>1</v>
      </c>
      <c r="K16" s="102">
        <v>1</v>
      </c>
      <c r="L16" s="103" t="s">
        <v>33</v>
      </c>
      <c r="M16" s="307">
        <v>1</v>
      </c>
      <c r="N16" s="102">
        <v>1</v>
      </c>
      <c r="O16" s="103" t="s">
        <v>33</v>
      </c>
      <c r="P16" s="307">
        <v>1</v>
      </c>
      <c r="Q16" s="102"/>
      <c r="R16" s="103"/>
      <c r="S16" s="307"/>
      <c r="T16" s="102"/>
      <c r="U16" s="103"/>
      <c r="V16" s="307"/>
      <c r="W16" s="92">
        <v>60</v>
      </c>
      <c r="X16" s="328">
        <f t="shared" ref="X16:X24" si="2">G16+J16+M16+P16+S16+V16</f>
        <v>4</v>
      </c>
    </row>
    <row r="17" spans="1:24" x14ac:dyDescent="0.25">
      <c r="A17" s="205" t="s">
        <v>322</v>
      </c>
      <c r="B17" s="100" t="s">
        <v>50</v>
      </c>
      <c r="C17" s="79" t="s">
        <v>133</v>
      </c>
      <c r="D17" s="376" t="s">
        <v>40</v>
      </c>
      <c r="E17" s="102">
        <v>1</v>
      </c>
      <c r="F17" s="103" t="s">
        <v>33</v>
      </c>
      <c r="G17" s="307">
        <v>1</v>
      </c>
      <c r="H17" s="102">
        <v>1</v>
      </c>
      <c r="I17" s="103" t="s">
        <v>33</v>
      </c>
      <c r="J17" s="307">
        <v>1</v>
      </c>
      <c r="K17" s="102">
        <v>1</v>
      </c>
      <c r="L17" s="103" t="s">
        <v>33</v>
      </c>
      <c r="M17" s="307">
        <v>1</v>
      </c>
      <c r="N17" s="102">
        <v>1</v>
      </c>
      <c r="O17" s="103" t="s">
        <v>33</v>
      </c>
      <c r="P17" s="307">
        <v>1</v>
      </c>
      <c r="Q17" s="102">
        <v>1</v>
      </c>
      <c r="R17" s="103" t="s">
        <v>33</v>
      </c>
      <c r="S17" s="307">
        <v>1</v>
      </c>
      <c r="T17" s="102">
        <v>1</v>
      </c>
      <c r="U17" s="103" t="s">
        <v>33</v>
      </c>
      <c r="V17" s="307">
        <v>1</v>
      </c>
      <c r="W17" s="92">
        <v>90</v>
      </c>
      <c r="X17" s="328">
        <f t="shared" si="2"/>
        <v>6</v>
      </c>
    </row>
    <row r="18" spans="1:24" x14ac:dyDescent="0.25">
      <c r="A18" s="22" t="s">
        <v>57</v>
      </c>
      <c r="B18" s="27" t="s">
        <v>214</v>
      </c>
      <c r="C18" s="101"/>
      <c r="D18" s="39" t="s">
        <v>40</v>
      </c>
      <c r="E18" s="76">
        <v>1</v>
      </c>
      <c r="F18" s="77" t="s">
        <v>35</v>
      </c>
      <c r="G18" s="311">
        <v>1</v>
      </c>
      <c r="H18" s="76">
        <v>1</v>
      </c>
      <c r="I18" s="77" t="s">
        <v>35</v>
      </c>
      <c r="J18" s="311">
        <v>1</v>
      </c>
      <c r="K18" s="76">
        <v>1</v>
      </c>
      <c r="L18" s="77" t="s">
        <v>35</v>
      </c>
      <c r="M18" s="311">
        <v>1</v>
      </c>
      <c r="N18" s="76">
        <v>1</v>
      </c>
      <c r="O18" s="77" t="s">
        <v>35</v>
      </c>
      <c r="P18" s="311">
        <v>1</v>
      </c>
      <c r="Q18" s="76">
        <v>1</v>
      </c>
      <c r="R18" s="77" t="s">
        <v>35</v>
      </c>
      <c r="S18" s="311">
        <v>1</v>
      </c>
      <c r="T18" s="76">
        <v>1</v>
      </c>
      <c r="U18" s="77" t="s">
        <v>35</v>
      </c>
      <c r="V18" s="311">
        <v>1</v>
      </c>
      <c r="W18" s="92">
        <v>90</v>
      </c>
      <c r="X18" s="328">
        <f t="shared" si="2"/>
        <v>6</v>
      </c>
    </row>
    <row r="19" spans="1:24" x14ac:dyDescent="0.25">
      <c r="A19" s="154"/>
      <c r="B19" s="27" t="s">
        <v>180</v>
      </c>
      <c r="C19" s="101"/>
      <c r="D19" s="101"/>
      <c r="E19" s="76"/>
      <c r="F19" s="77"/>
      <c r="G19" s="307"/>
      <c r="H19" s="76"/>
      <c r="I19" s="77"/>
      <c r="J19" s="307">
        <v>1</v>
      </c>
      <c r="K19" s="76"/>
      <c r="L19" s="77"/>
      <c r="M19" s="307"/>
      <c r="N19" s="76"/>
      <c r="O19" s="77"/>
      <c r="P19" s="178"/>
      <c r="Q19" s="76"/>
      <c r="R19" s="77"/>
      <c r="S19" s="307"/>
      <c r="T19" s="76"/>
      <c r="U19" s="77"/>
      <c r="V19" s="307">
        <v>3</v>
      </c>
      <c r="W19" s="63"/>
      <c r="X19" s="328">
        <f t="shared" si="2"/>
        <v>4</v>
      </c>
    </row>
    <row r="20" spans="1:24" x14ac:dyDescent="0.25">
      <c r="A20" s="154" t="s">
        <v>73</v>
      </c>
      <c r="B20" s="27" t="s">
        <v>212</v>
      </c>
      <c r="C20" s="100"/>
      <c r="D20" s="39" t="s">
        <v>40</v>
      </c>
      <c r="E20" s="39">
        <v>4</v>
      </c>
      <c r="F20" s="116" t="s">
        <v>35</v>
      </c>
      <c r="G20" s="307">
        <v>4</v>
      </c>
      <c r="H20" s="39">
        <v>4</v>
      </c>
      <c r="I20" s="116" t="s">
        <v>35</v>
      </c>
      <c r="J20" s="307">
        <v>4</v>
      </c>
      <c r="K20" s="39">
        <v>4</v>
      </c>
      <c r="L20" s="116" t="s">
        <v>35</v>
      </c>
      <c r="M20" s="307">
        <v>4</v>
      </c>
      <c r="N20" s="39">
        <v>4</v>
      </c>
      <c r="O20" s="116" t="s">
        <v>35</v>
      </c>
      <c r="P20" s="307">
        <v>4</v>
      </c>
      <c r="Q20" s="39">
        <v>4</v>
      </c>
      <c r="R20" s="116" t="s">
        <v>35</v>
      </c>
      <c r="S20" s="307">
        <v>4</v>
      </c>
      <c r="T20" s="39">
        <v>4</v>
      </c>
      <c r="U20" s="116" t="s">
        <v>35</v>
      </c>
      <c r="V20" s="307">
        <v>4</v>
      </c>
      <c r="W20" s="92">
        <v>360</v>
      </c>
      <c r="X20" s="328">
        <f t="shared" si="2"/>
        <v>24</v>
      </c>
    </row>
    <row r="21" spans="1:24" x14ac:dyDescent="0.25">
      <c r="A21" s="154" t="s">
        <v>48</v>
      </c>
      <c r="B21" s="27" t="s">
        <v>116</v>
      </c>
      <c r="C21" s="100"/>
      <c r="D21" s="39" t="s">
        <v>40</v>
      </c>
      <c r="E21" s="39">
        <v>1</v>
      </c>
      <c r="F21" s="116" t="s">
        <v>35</v>
      </c>
      <c r="G21" s="307">
        <v>3</v>
      </c>
      <c r="H21" s="39">
        <v>1</v>
      </c>
      <c r="I21" s="116" t="s">
        <v>35</v>
      </c>
      <c r="J21" s="307">
        <v>3</v>
      </c>
      <c r="K21" s="39">
        <v>1</v>
      </c>
      <c r="L21" s="116" t="s">
        <v>35</v>
      </c>
      <c r="M21" s="307">
        <v>3</v>
      </c>
      <c r="N21" s="39">
        <v>1</v>
      </c>
      <c r="O21" s="116" t="s">
        <v>35</v>
      </c>
      <c r="P21" s="307">
        <v>3</v>
      </c>
      <c r="Q21" s="39">
        <v>1</v>
      </c>
      <c r="R21" s="116" t="s">
        <v>35</v>
      </c>
      <c r="S21" s="307">
        <v>3</v>
      </c>
      <c r="T21" s="39">
        <v>1</v>
      </c>
      <c r="U21" s="116" t="s">
        <v>35</v>
      </c>
      <c r="V21" s="307">
        <v>3</v>
      </c>
      <c r="W21" s="92">
        <v>90</v>
      </c>
      <c r="X21" s="328">
        <f t="shared" si="2"/>
        <v>18</v>
      </c>
    </row>
    <row r="22" spans="1:24" x14ac:dyDescent="0.25">
      <c r="A22" s="154" t="s">
        <v>74</v>
      </c>
      <c r="B22" s="27" t="s">
        <v>230</v>
      </c>
      <c r="C22" s="100"/>
      <c r="D22" s="39" t="s">
        <v>40</v>
      </c>
      <c r="E22" s="108"/>
      <c r="F22" s="148"/>
      <c r="G22" s="307"/>
      <c r="H22" s="108"/>
      <c r="I22" s="148"/>
      <c r="J22" s="307"/>
      <c r="K22" s="39">
        <v>2</v>
      </c>
      <c r="L22" s="116" t="s">
        <v>35</v>
      </c>
      <c r="M22" s="307">
        <v>2</v>
      </c>
      <c r="N22" s="39">
        <v>2</v>
      </c>
      <c r="O22" s="116" t="s">
        <v>35</v>
      </c>
      <c r="P22" s="307">
        <v>2</v>
      </c>
      <c r="Q22" s="39"/>
      <c r="R22" s="116"/>
      <c r="S22" s="307"/>
      <c r="T22" s="39"/>
      <c r="U22" s="116"/>
      <c r="V22" s="307"/>
      <c r="W22" s="92">
        <v>60</v>
      </c>
      <c r="X22" s="328">
        <f t="shared" si="2"/>
        <v>4</v>
      </c>
    </row>
    <row r="23" spans="1:24" x14ac:dyDescent="0.25">
      <c r="A23" s="209" t="s">
        <v>323</v>
      </c>
      <c r="B23" s="27" t="s">
        <v>216</v>
      </c>
      <c r="C23" s="100"/>
      <c r="D23" s="39" t="s">
        <v>40</v>
      </c>
      <c r="E23" s="31">
        <v>1</v>
      </c>
      <c r="F23" s="32" t="s">
        <v>35</v>
      </c>
      <c r="G23" s="311">
        <v>1</v>
      </c>
      <c r="H23" s="31">
        <v>1</v>
      </c>
      <c r="I23" s="32" t="s">
        <v>35</v>
      </c>
      <c r="J23" s="311">
        <v>1</v>
      </c>
      <c r="K23" s="28"/>
      <c r="L23" s="29"/>
      <c r="M23" s="311"/>
      <c r="N23" s="28"/>
      <c r="O23" s="29"/>
      <c r="P23" s="311"/>
      <c r="Q23" s="28"/>
      <c r="R23" s="29"/>
      <c r="S23" s="311"/>
      <c r="T23" s="31"/>
      <c r="U23" s="32"/>
      <c r="V23" s="311"/>
      <c r="W23" s="109">
        <v>30</v>
      </c>
      <c r="X23" s="328">
        <f t="shared" si="2"/>
        <v>2</v>
      </c>
    </row>
    <row r="24" spans="1:24" ht="24" thickBot="1" x14ac:dyDescent="0.3">
      <c r="A24" s="213" t="s">
        <v>128</v>
      </c>
      <c r="B24" s="259" t="s">
        <v>299</v>
      </c>
      <c r="C24" s="80" t="s">
        <v>133</v>
      </c>
      <c r="D24" s="123" t="s">
        <v>40</v>
      </c>
      <c r="E24" s="52"/>
      <c r="F24" s="53"/>
      <c r="G24" s="325"/>
      <c r="H24" s="70"/>
      <c r="I24" s="71"/>
      <c r="J24" s="325"/>
      <c r="K24" s="52"/>
      <c r="L24" s="53"/>
      <c r="M24" s="325"/>
      <c r="N24" s="52"/>
      <c r="O24" s="53"/>
      <c r="P24" s="325"/>
      <c r="Q24" s="70">
        <v>4</v>
      </c>
      <c r="R24" s="71" t="s">
        <v>40</v>
      </c>
      <c r="S24" s="325">
        <v>2</v>
      </c>
      <c r="T24" s="70">
        <v>4</v>
      </c>
      <c r="U24" s="71" t="s">
        <v>35</v>
      </c>
      <c r="V24" s="325">
        <v>2</v>
      </c>
      <c r="W24" s="112">
        <v>120</v>
      </c>
      <c r="X24" s="329">
        <f t="shared" si="2"/>
        <v>4</v>
      </c>
    </row>
    <row r="25" spans="1:24" x14ac:dyDescent="0.25">
      <c r="A25" s="263" t="s">
        <v>312</v>
      </c>
      <c r="B25" s="264" t="s">
        <v>277</v>
      </c>
      <c r="C25" s="120"/>
      <c r="D25" s="265"/>
      <c r="E25" s="31"/>
      <c r="F25" s="32"/>
      <c r="G25" s="307"/>
      <c r="H25" s="207"/>
      <c r="I25" s="32"/>
      <c r="J25" s="178"/>
      <c r="K25" s="96"/>
      <c r="L25" s="97"/>
      <c r="M25" s="307"/>
      <c r="N25" s="190"/>
      <c r="O25" s="148"/>
      <c r="P25" s="178"/>
      <c r="Q25" s="168"/>
      <c r="R25" s="116" t="s">
        <v>40</v>
      </c>
      <c r="S25" s="307">
        <v>3</v>
      </c>
      <c r="T25" s="190"/>
      <c r="U25" s="116" t="s">
        <v>40</v>
      </c>
      <c r="V25" s="178">
        <v>3</v>
      </c>
      <c r="W25" s="92"/>
      <c r="X25" s="135">
        <v>6</v>
      </c>
    </row>
    <row r="26" spans="1:24" ht="26.25" thickBot="1" x14ac:dyDescent="0.3">
      <c r="A26" s="254"/>
      <c r="B26" s="259" t="s">
        <v>273</v>
      </c>
      <c r="C26" s="268" t="s">
        <v>193</v>
      </c>
      <c r="D26" s="267"/>
      <c r="E26" s="65"/>
      <c r="F26" s="66"/>
      <c r="G26" s="308"/>
      <c r="H26" s="269"/>
      <c r="I26" s="66"/>
      <c r="J26" s="316"/>
      <c r="K26" s="65"/>
      <c r="L26" s="66"/>
      <c r="M26" s="308"/>
      <c r="N26" s="269"/>
      <c r="O26" s="66"/>
      <c r="P26" s="316"/>
      <c r="Q26" s="65"/>
      <c r="R26" s="66"/>
      <c r="S26" s="308"/>
      <c r="T26" s="269"/>
      <c r="U26" s="66" t="s">
        <v>139</v>
      </c>
      <c r="V26" s="316">
        <v>0</v>
      </c>
      <c r="W26" s="73">
        <f t="shared" ref="W26" si="3">15*(E26+H26+K26+N26+Q26+T26)</f>
        <v>0</v>
      </c>
      <c r="X26" s="129">
        <f t="shared" ref="X26" si="4">SUM(G26+J26+M26+P26+S26+V26)</f>
        <v>0</v>
      </c>
    </row>
    <row r="27" spans="1:24" x14ac:dyDescent="0.25">
      <c r="A27" s="270"/>
      <c r="B27" s="271" t="s">
        <v>130</v>
      </c>
      <c r="C27" s="272"/>
      <c r="D27" s="273"/>
      <c r="E27" s="84"/>
      <c r="F27" s="85"/>
      <c r="G27" s="306"/>
      <c r="H27" s="274"/>
      <c r="I27" s="275"/>
      <c r="J27" s="317">
        <v>2</v>
      </c>
      <c r="K27" s="276"/>
      <c r="L27" s="275"/>
      <c r="M27" s="306">
        <v>3</v>
      </c>
      <c r="N27" s="277"/>
      <c r="O27" s="278"/>
      <c r="P27" s="317">
        <v>3</v>
      </c>
      <c r="Q27" s="279"/>
      <c r="R27" s="278"/>
      <c r="S27" s="306">
        <v>2</v>
      </c>
      <c r="T27" s="277"/>
      <c r="U27" s="278"/>
      <c r="V27" s="317"/>
      <c r="W27" s="91"/>
      <c r="X27" s="322">
        <f>G27+J27+M27+P27+S27+V27</f>
        <v>10</v>
      </c>
    </row>
    <row r="28" spans="1:24" s="246" customFormat="1" ht="15.75" thickBot="1" x14ac:dyDescent="0.3">
      <c r="A28" s="232" t="s">
        <v>274</v>
      </c>
      <c r="B28" s="280" t="s">
        <v>42</v>
      </c>
      <c r="C28" s="281"/>
      <c r="D28" s="282" t="s">
        <v>40</v>
      </c>
      <c r="E28" s="70">
        <v>1</v>
      </c>
      <c r="F28" s="71" t="s">
        <v>157</v>
      </c>
      <c r="G28" s="309"/>
      <c r="H28" s="283">
        <v>1</v>
      </c>
      <c r="I28" s="71" t="s">
        <v>157</v>
      </c>
      <c r="J28" s="318"/>
      <c r="K28" s="70"/>
      <c r="L28" s="71"/>
      <c r="M28" s="309"/>
      <c r="N28" s="284"/>
      <c r="O28" s="196"/>
      <c r="P28" s="318"/>
      <c r="Q28" s="285"/>
      <c r="R28" s="196"/>
      <c r="S28" s="309"/>
      <c r="T28" s="284"/>
      <c r="U28" s="196"/>
      <c r="V28" s="318"/>
      <c r="W28" s="243">
        <f>15*(E28+H28+K28+N28+Q28+T28)</f>
        <v>30</v>
      </c>
      <c r="X28" s="129">
        <f>G28+J28+M28+P28+S28+V28</f>
        <v>0</v>
      </c>
    </row>
    <row r="29" spans="1:24" ht="15.75" thickBot="1" x14ac:dyDescent="0.3">
      <c r="B29" s="16" t="s">
        <v>43</v>
      </c>
      <c r="C29" s="16"/>
      <c r="D29" s="16"/>
      <c r="E29" s="17">
        <f>SUM(E6:E28)</f>
        <v>21</v>
      </c>
      <c r="F29" s="17"/>
      <c r="G29" s="326">
        <f t="shared" ref="G29:X29" si="5">SUM(G6:G28)</f>
        <v>29</v>
      </c>
      <c r="H29" s="17">
        <f t="shared" si="5"/>
        <v>19</v>
      </c>
      <c r="I29" s="17"/>
      <c r="J29" s="326">
        <f>SUM(J6:J28)</f>
        <v>30</v>
      </c>
      <c r="K29" s="17">
        <f t="shared" si="5"/>
        <v>18</v>
      </c>
      <c r="L29" s="17"/>
      <c r="M29" s="326">
        <f t="shared" si="5"/>
        <v>29</v>
      </c>
      <c r="N29" s="17">
        <f t="shared" si="5"/>
        <v>20</v>
      </c>
      <c r="O29" s="17"/>
      <c r="P29" s="326">
        <f t="shared" si="5"/>
        <v>31</v>
      </c>
      <c r="Q29" s="17">
        <f t="shared" si="5"/>
        <v>20</v>
      </c>
      <c r="R29" s="17"/>
      <c r="S29" s="326">
        <f t="shared" si="5"/>
        <v>31</v>
      </c>
      <c r="T29" s="17">
        <f t="shared" si="5"/>
        <v>19</v>
      </c>
      <c r="U29" s="17"/>
      <c r="V29" s="326">
        <f t="shared" si="5"/>
        <v>30</v>
      </c>
      <c r="W29" s="17">
        <f t="shared" si="5"/>
        <v>1755</v>
      </c>
      <c r="X29" s="330">
        <f t="shared" si="5"/>
        <v>180</v>
      </c>
    </row>
    <row r="31" spans="1:24" x14ac:dyDescent="0.25">
      <c r="A31" s="119" t="s">
        <v>149</v>
      </c>
      <c r="D31" s="82"/>
    </row>
    <row r="32" spans="1:24" x14ac:dyDescent="0.25">
      <c r="A32" s="119" t="s">
        <v>152</v>
      </c>
      <c r="D32" s="82"/>
      <c r="O32" s="125" t="s">
        <v>150</v>
      </c>
      <c r="P32" s="319"/>
      <c r="T32" s="119" t="s">
        <v>151</v>
      </c>
    </row>
    <row r="33" spans="1:20" x14ac:dyDescent="0.25">
      <c r="A33" s="35" t="s">
        <v>177</v>
      </c>
      <c r="E33" s="119"/>
      <c r="O33" s="125" t="s">
        <v>159</v>
      </c>
      <c r="P33" s="319"/>
      <c r="T33" s="119" t="s">
        <v>155</v>
      </c>
    </row>
    <row r="34" spans="1:20" x14ac:dyDescent="0.25">
      <c r="A34" s="35" t="s">
        <v>165</v>
      </c>
      <c r="E34" s="119"/>
      <c r="O34" s="125" t="s">
        <v>160</v>
      </c>
      <c r="P34" s="319"/>
      <c r="T34" s="35" t="s">
        <v>153</v>
      </c>
    </row>
    <row r="35" spans="1:20" x14ac:dyDescent="0.25">
      <c r="A35" s="35" t="s">
        <v>154</v>
      </c>
      <c r="E35" s="35"/>
      <c r="O35" s="125" t="s">
        <v>161</v>
      </c>
      <c r="P35" s="319"/>
      <c r="T35" s="119" t="s">
        <v>158</v>
      </c>
    </row>
    <row r="36" spans="1:20" x14ac:dyDescent="0.25">
      <c r="A36" s="36" t="s">
        <v>178</v>
      </c>
      <c r="D36" s="35"/>
      <c r="E36" s="35"/>
      <c r="J36" s="319"/>
      <c r="K36" s="35"/>
      <c r="L36" s="35"/>
      <c r="M36" s="319"/>
      <c r="N36" s="35"/>
      <c r="P36" s="319"/>
      <c r="T36" s="119" t="s">
        <v>156</v>
      </c>
    </row>
    <row r="37" spans="1:20" x14ac:dyDescent="0.25">
      <c r="D37" s="82"/>
      <c r="T37" s="119" t="s">
        <v>166</v>
      </c>
    </row>
    <row r="38" spans="1:20" x14ac:dyDescent="0.25">
      <c r="A38" s="118" t="s">
        <v>163</v>
      </c>
      <c r="D38" s="82"/>
    </row>
    <row r="39" spans="1:20" x14ac:dyDescent="0.25">
      <c r="A39" s="35" t="s">
        <v>168</v>
      </c>
      <c r="E39" s="35"/>
      <c r="N39" s="119"/>
    </row>
    <row r="40" spans="1:20" x14ac:dyDescent="0.25">
      <c r="A40" s="35" t="s">
        <v>169</v>
      </c>
      <c r="B40" s="35"/>
      <c r="C40" s="35"/>
      <c r="D40" s="82"/>
      <c r="N40" s="119"/>
    </row>
    <row r="41" spans="1:20" x14ac:dyDescent="0.25">
      <c r="A41" s="35" t="s">
        <v>126</v>
      </c>
      <c r="B41" s="35"/>
      <c r="C41" s="35"/>
      <c r="D41" s="82"/>
      <c r="N41" s="35"/>
    </row>
    <row r="42" spans="1:20" x14ac:dyDescent="0.25">
      <c r="A42" s="35" t="s">
        <v>127</v>
      </c>
      <c r="B42" s="35"/>
      <c r="C42" s="35"/>
      <c r="D42" s="82"/>
      <c r="M42" s="319"/>
      <c r="N42" s="35"/>
    </row>
    <row r="43" spans="1:20" x14ac:dyDescent="0.25">
      <c r="A43" s="37" t="s">
        <v>140</v>
      </c>
      <c r="C43" s="82"/>
      <c r="D43" s="82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horizontalDpi="300" verticalDpi="300" r:id="rId1"/>
  <headerFooter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4"/>
  <sheetViews>
    <sheetView zoomScaleNormal="100" workbookViewId="0">
      <selection activeCell="A25" sqref="A25"/>
    </sheetView>
  </sheetViews>
  <sheetFormatPr defaultRowHeight="15" x14ac:dyDescent="0.25"/>
  <cols>
    <col min="1" max="1" width="20.28515625" customWidth="1"/>
    <col min="2" max="2" width="37.28515625" customWidth="1"/>
    <col min="3" max="3" width="15" customWidth="1"/>
    <col min="4" max="4" width="8.5703125" customWidth="1"/>
    <col min="5" max="24" width="4.85546875" customWidth="1"/>
  </cols>
  <sheetData>
    <row r="1" spans="1:24" ht="15.75" customHeight="1" thickBot="1" x14ac:dyDescent="0.3">
      <c r="A1" s="543" t="s">
        <v>195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5"/>
    </row>
    <row r="2" spans="1:24" ht="15.75" thickBot="1" x14ac:dyDescent="0.3">
      <c r="A2" s="546" t="s">
        <v>123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8"/>
    </row>
    <row r="3" spans="1:24" ht="15.75" thickBot="1" x14ac:dyDescent="0.3">
      <c r="A3" s="466" t="s">
        <v>275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8"/>
    </row>
    <row r="4" spans="1:24" x14ac:dyDescent="0.25">
      <c r="A4" s="473" t="s">
        <v>44</v>
      </c>
      <c r="B4" s="457" t="s">
        <v>24</v>
      </c>
      <c r="C4" s="455" t="s">
        <v>124</v>
      </c>
      <c r="D4" s="459" t="s">
        <v>125</v>
      </c>
      <c r="E4" s="475" t="s">
        <v>25</v>
      </c>
      <c r="F4" s="476"/>
      <c r="G4" s="477"/>
      <c r="H4" s="478" t="s">
        <v>26</v>
      </c>
      <c r="I4" s="476"/>
      <c r="J4" s="477"/>
      <c r="K4" s="478" t="s">
        <v>27</v>
      </c>
      <c r="L4" s="476"/>
      <c r="M4" s="477"/>
      <c r="N4" s="478" t="s">
        <v>28</v>
      </c>
      <c r="O4" s="479"/>
      <c r="P4" s="480"/>
      <c r="Q4" s="478" t="s">
        <v>29</v>
      </c>
      <c r="R4" s="479"/>
      <c r="S4" s="480"/>
      <c r="T4" s="478" t="s">
        <v>30</v>
      </c>
      <c r="U4" s="479"/>
      <c r="V4" s="480"/>
      <c r="W4" s="469" t="s">
        <v>31</v>
      </c>
      <c r="X4" s="471" t="s">
        <v>32</v>
      </c>
    </row>
    <row r="5" spans="1:24" ht="15.75" thickBot="1" x14ac:dyDescent="0.3">
      <c r="A5" s="474"/>
      <c r="B5" s="458"/>
      <c r="C5" s="456"/>
      <c r="D5" s="459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470"/>
      <c r="X5" s="472"/>
    </row>
    <row r="6" spans="1:24" x14ac:dyDescent="0.25">
      <c r="A6" s="199" t="s">
        <v>120</v>
      </c>
      <c r="B6" s="41" t="s">
        <v>222</v>
      </c>
      <c r="C6" s="78" t="s">
        <v>133</v>
      </c>
      <c r="D6" s="397" t="s">
        <v>132</v>
      </c>
      <c r="E6" s="84">
        <v>2</v>
      </c>
      <c r="F6" s="85" t="s">
        <v>33</v>
      </c>
      <c r="G6" s="42">
        <v>3</v>
      </c>
      <c r="H6" s="84">
        <v>2</v>
      </c>
      <c r="I6" s="85" t="s">
        <v>33</v>
      </c>
      <c r="J6" s="42">
        <v>3</v>
      </c>
      <c r="K6" s="84">
        <v>2</v>
      </c>
      <c r="L6" s="85" t="s">
        <v>33</v>
      </c>
      <c r="M6" s="42">
        <v>3</v>
      </c>
      <c r="N6" s="84">
        <v>2</v>
      </c>
      <c r="O6" s="85" t="s">
        <v>33</v>
      </c>
      <c r="P6" s="43">
        <v>3</v>
      </c>
      <c r="Q6" s="84">
        <v>2</v>
      </c>
      <c r="R6" s="85" t="s">
        <v>33</v>
      </c>
      <c r="S6" s="42">
        <v>3</v>
      </c>
      <c r="T6" s="84">
        <v>2</v>
      </c>
      <c r="U6" s="85" t="s">
        <v>33</v>
      </c>
      <c r="V6" s="42">
        <v>3</v>
      </c>
      <c r="W6" s="44">
        <f t="shared" ref="W6:W25" si="0">15*(E6+H6+K6+N6+Q6+T6)</f>
        <v>180</v>
      </c>
      <c r="X6" s="45">
        <f>G6+J6+M6+P6+S6+V6</f>
        <v>18</v>
      </c>
    </row>
    <row r="7" spans="1:24" x14ac:dyDescent="0.25">
      <c r="A7" s="200" t="s">
        <v>303</v>
      </c>
      <c r="B7" s="27" t="s">
        <v>34</v>
      </c>
      <c r="C7" s="39" t="s">
        <v>133</v>
      </c>
      <c r="D7" s="376" t="s">
        <v>40</v>
      </c>
      <c r="E7" s="31">
        <v>1</v>
      </c>
      <c r="F7" s="32" t="s">
        <v>35</v>
      </c>
      <c r="G7" s="30">
        <v>1</v>
      </c>
      <c r="H7" s="31">
        <v>1</v>
      </c>
      <c r="I7" s="32" t="s">
        <v>33</v>
      </c>
      <c r="J7" s="30">
        <v>1</v>
      </c>
      <c r="K7" s="31"/>
      <c r="L7" s="32"/>
      <c r="M7" s="30"/>
      <c r="N7" s="31"/>
      <c r="O7" s="32"/>
      <c r="P7" s="33"/>
      <c r="Q7" s="31"/>
      <c r="R7" s="32"/>
      <c r="S7" s="30"/>
      <c r="T7" s="31"/>
      <c r="U7" s="32"/>
      <c r="V7" s="49"/>
      <c r="W7" s="44">
        <f t="shared" si="0"/>
        <v>30</v>
      </c>
      <c r="X7" s="48">
        <f t="shared" ref="X7:X10" si="1">G7+J7+M7+P7+S7+V7</f>
        <v>2</v>
      </c>
    </row>
    <row r="8" spans="1:24" x14ac:dyDescent="0.25">
      <c r="A8" s="200" t="s">
        <v>301</v>
      </c>
      <c r="B8" s="27" t="s">
        <v>143</v>
      </c>
      <c r="C8" s="39" t="s">
        <v>133</v>
      </c>
      <c r="D8" s="376" t="s">
        <v>40</v>
      </c>
      <c r="E8" s="31">
        <v>2</v>
      </c>
      <c r="F8" s="32" t="s">
        <v>35</v>
      </c>
      <c r="G8" s="30">
        <v>2</v>
      </c>
      <c r="H8" s="31">
        <v>2</v>
      </c>
      <c r="I8" s="32" t="s">
        <v>33</v>
      </c>
      <c r="J8" s="30">
        <v>2</v>
      </c>
      <c r="K8" s="31">
        <v>1</v>
      </c>
      <c r="L8" s="32" t="s">
        <v>35</v>
      </c>
      <c r="M8" s="30">
        <v>1</v>
      </c>
      <c r="N8" s="31">
        <v>1</v>
      </c>
      <c r="O8" s="32" t="s">
        <v>33</v>
      </c>
      <c r="P8" s="33">
        <v>1</v>
      </c>
      <c r="Q8" s="31">
        <v>1</v>
      </c>
      <c r="R8" s="32" t="s">
        <v>35</v>
      </c>
      <c r="S8" s="33">
        <v>1</v>
      </c>
      <c r="T8" s="31"/>
      <c r="U8" s="32"/>
      <c r="V8" s="49"/>
      <c r="W8" s="44">
        <f t="shared" si="0"/>
        <v>105</v>
      </c>
      <c r="X8" s="50">
        <f t="shared" si="1"/>
        <v>7</v>
      </c>
    </row>
    <row r="9" spans="1:24" x14ac:dyDescent="0.25">
      <c r="A9" s="229" t="s">
        <v>302</v>
      </c>
      <c r="B9" s="27" t="s">
        <v>144</v>
      </c>
      <c r="C9" s="39" t="s">
        <v>133</v>
      </c>
      <c r="D9" s="376" t="s">
        <v>132</v>
      </c>
      <c r="E9" s="31">
        <v>2</v>
      </c>
      <c r="F9" s="32" t="s">
        <v>35</v>
      </c>
      <c r="G9" s="30">
        <v>3</v>
      </c>
      <c r="H9" s="31">
        <v>2</v>
      </c>
      <c r="I9" s="32" t="s">
        <v>33</v>
      </c>
      <c r="J9" s="30">
        <v>3</v>
      </c>
      <c r="K9" s="31">
        <v>1</v>
      </c>
      <c r="L9" s="32" t="s">
        <v>35</v>
      </c>
      <c r="M9" s="30">
        <v>2</v>
      </c>
      <c r="N9" s="31">
        <v>1</v>
      </c>
      <c r="O9" s="32" t="s">
        <v>33</v>
      </c>
      <c r="P9" s="33">
        <v>2</v>
      </c>
      <c r="Q9" s="31">
        <v>1</v>
      </c>
      <c r="R9" s="32" t="s">
        <v>35</v>
      </c>
      <c r="S9" s="33">
        <v>2</v>
      </c>
      <c r="T9" s="31"/>
      <c r="U9" s="32"/>
      <c r="V9" s="49"/>
      <c r="W9" s="44">
        <f t="shared" si="0"/>
        <v>105</v>
      </c>
      <c r="X9" s="50">
        <f t="shared" si="1"/>
        <v>12</v>
      </c>
    </row>
    <row r="10" spans="1:24" x14ac:dyDescent="0.25">
      <c r="A10" s="229" t="s">
        <v>304</v>
      </c>
      <c r="B10" s="27" t="s">
        <v>145</v>
      </c>
      <c r="C10" s="39" t="s">
        <v>133</v>
      </c>
      <c r="D10" s="376" t="s">
        <v>132</v>
      </c>
      <c r="E10" s="31"/>
      <c r="F10" s="32"/>
      <c r="G10" s="30"/>
      <c r="H10" s="31"/>
      <c r="I10" s="32"/>
      <c r="J10" s="30"/>
      <c r="K10" s="31"/>
      <c r="L10" s="32"/>
      <c r="M10" s="30"/>
      <c r="N10" s="31"/>
      <c r="O10" s="32"/>
      <c r="P10" s="33"/>
      <c r="Q10" s="31">
        <v>1</v>
      </c>
      <c r="R10" s="32" t="s">
        <v>35</v>
      </c>
      <c r="S10" s="33">
        <v>1</v>
      </c>
      <c r="T10" s="31">
        <v>2</v>
      </c>
      <c r="U10" s="32" t="s">
        <v>33</v>
      </c>
      <c r="V10" s="30">
        <v>2</v>
      </c>
      <c r="W10" s="44">
        <f t="shared" si="0"/>
        <v>45</v>
      </c>
      <c r="X10" s="50">
        <f t="shared" si="1"/>
        <v>3</v>
      </c>
    </row>
    <row r="11" spans="1:24" x14ac:dyDescent="0.25">
      <c r="A11" s="230" t="s">
        <v>45</v>
      </c>
      <c r="B11" s="27" t="s">
        <v>36</v>
      </c>
      <c r="C11" s="27"/>
      <c r="D11" s="376" t="s">
        <v>132</v>
      </c>
      <c r="E11" s="31">
        <v>2</v>
      </c>
      <c r="F11" s="32" t="s">
        <v>33</v>
      </c>
      <c r="G11" s="30">
        <v>2</v>
      </c>
      <c r="H11" s="31"/>
      <c r="I11" s="32"/>
      <c r="J11" s="30"/>
      <c r="K11" s="28"/>
      <c r="L11" s="29"/>
      <c r="M11" s="30"/>
      <c r="N11" s="28"/>
      <c r="O11" s="29"/>
      <c r="P11" s="33"/>
      <c r="Q11" s="28"/>
      <c r="R11" s="29"/>
      <c r="S11" s="30"/>
      <c r="T11" s="28"/>
      <c r="U11" s="29"/>
      <c r="V11" s="30"/>
      <c r="W11" s="44">
        <f t="shared" si="0"/>
        <v>30</v>
      </c>
      <c r="X11" s="50">
        <v>2</v>
      </c>
    </row>
    <row r="12" spans="1:24" x14ac:dyDescent="0.25">
      <c r="A12" s="230" t="s">
        <v>46</v>
      </c>
      <c r="B12" s="27" t="s">
        <v>38</v>
      </c>
      <c r="C12" s="27"/>
      <c r="D12" s="376" t="s">
        <v>132</v>
      </c>
      <c r="E12" s="31"/>
      <c r="F12" s="32"/>
      <c r="G12" s="30"/>
      <c r="H12" s="31"/>
      <c r="I12" s="32"/>
      <c r="J12" s="30"/>
      <c r="K12" s="28"/>
      <c r="L12" s="29"/>
      <c r="M12" s="33"/>
      <c r="N12" s="31">
        <v>2</v>
      </c>
      <c r="O12" s="32" t="s">
        <v>33</v>
      </c>
      <c r="P12" s="33">
        <v>2</v>
      </c>
      <c r="Q12" s="28"/>
      <c r="R12" s="29"/>
      <c r="S12" s="30"/>
      <c r="T12" s="28"/>
      <c r="U12" s="29"/>
      <c r="V12" s="49"/>
      <c r="W12" s="44">
        <f t="shared" si="0"/>
        <v>30</v>
      </c>
      <c r="X12" s="50">
        <v>2</v>
      </c>
    </row>
    <row r="13" spans="1:24" x14ac:dyDescent="0.25">
      <c r="A13" s="250" t="s">
        <v>305</v>
      </c>
      <c r="B13" s="248" t="s">
        <v>281</v>
      </c>
      <c r="C13" s="39" t="s">
        <v>133</v>
      </c>
      <c r="D13" s="399" t="s">
        <v>132</v>
      </c>
      <c r="E13" s="65"/>
      <c r="F13" s="66"/>
      <c r="G13" s="34"/>
      <c r="H13" s="65"/>
      <c r="I13" s="66"/>
      <c r="J13" s="34"/>
      <c r="K13" s="68">
        <v>2</v>
      </c>
      <c r="L13" s="69" t="s">
        <v>33</v>
      </c>
      <c r="M13" s="251">
        <v>1</v>
      </c>
      <c r="N13" s="65">
        <v>2</v>
      </c>
      <c r="O13" s="66" t="s">
        <v>33</v>
      </c>
      <c r="P13" s="251">
        <v>1</v>
      </c>
      <c r="Q13" s="68"/>
      <c r="R13" s="69"/>
      <c r="S13" s="34"/>
      <c r="T13" s="68"/>
      <c r="U13" s="69"/>
      <c r="V13" s="252"/>
      <c r="W13" s="44">
        <f t="shared" si="0"/>
        <v>60</v>
      </c>
      <c r="X13" s="50">
        <v>2</v>
      </c>
    </row>
    <row r="14" spans="1:24" ht="15.75" thickBot="1" x14ac:dyDescent="0.3">
      <c r="A14" s="231" t="s">
        <v>306</v>
      </c>
      <c r="B14" s="94" t="s">
        <v>282</v>
      </c>
      <c r="C14" s="80" t="str">
        <f>$C$10</f>
        <v>♫</v>
      </c>
      <c r="D14" s="398" t="s">
        <v>132</v>
      </c>
      <c r="E14" s="70"/>
      <c r="F14" s="71"/>
      <c r="G14" s="54"/>
      <c r="H14" s="70"/>
      <c r="I14" s="71"/>
      <c r="J14" s="54"/>
      <c r="K14" s="70"/>
      <c r="L14" s="71"/>
      <c r="M14" s="54"/>
      <c r="N14" s="52"/>
      <c r="O14" s="53"/>
      <c r="P14" s="55"/>
      <c r="Q14" s="70">
        <v>2</v>
      </c>
      <c r="R14" s="71" t="s">
        <v>33</v>
      </c>
      <c r="S14" s="54">
        <v>1</v>
      </c>
      <c r="T14" s="52">
        <v>2</v>
      </c>
      <c r="U14" s="53" t="s">
        <v>33</v>
      </c>
      <c r="V14" s="55">
        <v>1</v>
      </c>
      <c r="W14" s="243">
        <f t="shared" si="0"/>
        <v>60</v>
      </c>
      <c r="X14" s="58">
        <v>2</v>
      </c>
    </row>
    <row r="15" spans="1:24" x14ac:dyDescent="0.25">
      <c r="A15" s="201" t="s">
        <v>77</v>
      </c>
      <c r="B15" s="204" t="s">
        <v>232</v>
      </c>
      <c r="C15" s="79" t="s">
        <v>133</v>
      </c>
      <c r="D15" s="121" t="s">
        <v>40</v>
      </c>
      <c r="E15" s="202">
        <v>2</v>
      </c>
      <c r="F15" s="203" t="s">
        <v>33</v>
      </c>
      <c r="G15" s="59">
        <v>7</v>
      </c>
      <c r="H15" s="202">
        <v>2</v>
      </c>
      <c r="I15" s="203" t="s">
        <v>33</v>
      </c>
      <c r="J15" s="59">
        <v>7</v>
      </c>
      <c r="K15" s="202">
        <v>2</v>
      </c>
      <c r="L15" s="203" t="s">
        <v>33</v>
      </c>
      <c r="M15" s="59">
        <v>7</v>
      </c>
      <c r="N15" s="202">
        <v>2</v>
      </c>
      <c r="O15" s="203" t="s">
        <v>33</v>
      </c>
      <c r="P15" s="59">
        <v>7</v>
      </c>
      <c r="Q15" s="202">
        <v>2</v>
      </c>
      <c r="R15" s="203" t="s">
        <v>33</v>
      </c>
      <c r="S15" s="59">
        <v>7</v>
      </c>
      <c r="T15" s="202">
        <v>2</v>
      </c>
      <c r="U15" s="203" t="s">
        <v>40</v>
      </c>
      <c r="V15" s="59">
        <v>7</v>
      </c>
      <c r="W15" s="297">
        <f t="shared" si="0"/>
        <v>180</v>
      </c>
      <c r="X15" s="105">
        <f t="shared" ref="X15:X25" si="2">G15+J15+M15+P15+S15+V15</f>
        <v>42</v>
      </c>
    </row>
    <row r="16" spans="1:24" x14ac:dyDescent="0.25">
      <c r="A16" s="201" t="s">
        <v>318</v>
      </c>
      <c r="B16" s="204" t="s">
        <v>279</v>
      </c>
      <c r="C16" s="79" t="s">
        <v>133</v>
      </c>
      <c r="D16" s="376" t="s">
        <v>132</v>
      </c>
      <c r="E16" s="202">
        <v>1</v>
      </c>
      <c r="F16" s="203" t="s">
        <v>33</v>
      </c>
      <c r="G16" s="30">
        <v>1</v>
      </c>
      <c r="H16" s="202">
        <v>1</v>
      </c>
      <c r="I16" s="203" t="s">
        <v>33</v>
      </c>
      <c r="J16" s="30">
        <v>1</v>
      </c>
      <c r="K16" s="202">
        <v>1</v>
      </c>
      <c r="L16" s="203" t="s">
        <v>33</v>
      </c>
      <c r="M16" s="30">
        <v>1</v>
      </c>
      <c r="N16" s="202">
        <v>1</v>
      </c>
      <c r="O16" s="203" t="s">
        <v>33</v>
      </c>
      <c r="P16" s="30">
        <v>1</v>
      </c>
      <c r="Q16" s="202"/>
      <c r="R16" s="203"/>
      <c r="S16" s="30"/>
      <c r="T16" s="202"/>
      <c r="U16" s="203"/>
      <c r="V16" s="30"/>
      <c r="W16" s="44">
        <f t="shared" si="0"/>
        <v>60</v>
      </c>
      <c r="X16" s="105">
        <f t="shared" si="2"/>
        <v>4</v>
      </c>
    </row>
    <row r="17" spans="1:24" x14ac:dyDescent="0.25">
      <c r="A17" s="201" t="s">
        <v>319</v>
      </c>
      <c r="B17" s="204" t="s">
        <v>50</v>
      </c>
      <c r="C17" s="79" t="s">
        <v>133</v>
      </c>
      <c r="D17" s="376" t="s">
        <v>40</v>
      </c>
      <c r="E17" s="202">
        <v>1</v>
      </c>
      <c r="F17" s="203" t="s">
        <v>33</v>
      </c>
      <c r="G17" s="30">
        <v>1</v>
      </c>
      <c r="H17" s="202">
        <v>1</v>
      </c>
      <c r="I17" s="203" t="s">
        <v>33</v>
      </c>
      <c r="J17" s="30">
        <v>1</v>
      </c>
      <c r="K17" s="202">
        <v>1</v>
      </c>
      <c r="L17" s="203" t="s">
        <v>33</v>
      </c>
      <c r="M17" s="30">
        <v>1</v>
      </c>
      <c r="N17" s="202">
        <v>1</v>
      </c>
      <c r="O17" s="203" t="s">
        <v>33</v>
      </c>
      <c r="P17" s="30">
        <v>1</v>
      </c>
      <c r="Q17" s="202">
        <v>1</v>
      </c>
      <c r="R17" s="203" t="s">
        <v>33</v>
      </c>
      <c r="S17" s="30">
        <v>1</v>
      </c>
      <c r="T17" s="202">
        <v>1</v>
      </c>
      <c r="U17" s="203" t="s">
        <v>33</v>
      </c>
      <c r="V17" s="30">
        <v>1</v>
      </c>
      <c r="W17" s="44">
        <f t="shared" si="0"/>
        <v>90</v>
      </c>
      <c r="X17" s="105">
        <f t="shared" si="2"/>
        <v>6</v>
      </c>
    </row>
    <row r="18" spans="1:24" x14ac:dyDescent="0.25">
      <c r="A18" s="22" t="s">
        <v>57</v>
      </c>
      <c r="B18" s="27" t="s">
        <v>214</v>
      </c>
      <c r="C18" s="79"/>
      <c r="D18" s="39" t="s">
        <v>40</v>
      </c>
      <c r="E18" s="76">
        <v>1</v>
      </c>
      <c r="F18" s="77" t="s">
        <v>35</v>
      </c>
      <c r="G18" s="106">
        <v>1</v>
      </c>
      <c r="H18" s="76">
        <v>1</v>
      </c>
      <c r="I18" s="77" t="s">
        <v>35</v>
      </c>
      <c r="J18" s="106">
        <v>1</v>
      </c>
      <c r="K18" s="76">
        <v>1</v>
      </c>
      <c r="L18" s="77" t="s">
        <v>35</v>
      </c>
      <c r="M18" s="106">
        <v>1</v>
      </c>
      <c r="N18" s="76">
        <v>1</v>
      </c>
      <c r="O18" s="77" t="s">
        <v>35</v>
      </c>
      <c r="P18" s="106">
        <v>1</v>
      </c>
      <c r="Q18" s="76">
        <v>1</v>
      </c>
      <c r="R18" s="77" t="s">
        <v>35</v>
      </c>
      <c r="S18" s="106">
        <v>1</v>
      </c>
      <c r="T18" s="76">
        <v>1</v>
      </c>
      <c r="U18" s="77" t="s">
        <v>35</v>
      </c>
      <c r="V18" s="106">
        <v>1</v>
      </c>
      <c r="W18" s="44">
        <f t="shared" si="0"/>
        <v>90</v>
      </c>
      <c r="X18" s="105">
        <f t="shared" si="2"/>
        <v>6</v>
      </c>
    </row>
    <row r="19" spans="1:24" x14ac:dyDescent="0.25">
      <c r="A19" s="201" t="s">
        <v>78</v>
      </c>
      <c r="B19" s="204" t="s">
        <v>233</v>
      </c>
      <c r="C19" s="79" t="s">
        <v>133</v>
      </c>
      <c r="D19" s="39"/>
      <c r="E19" s="202">
        <v>1</v>
      </c>
      <c r="F19" s="203" t="s">
        <v>35</v>
      </c>
      <c r="G19" s="106">
        <v>1</v>
      </c>
      <c r="H19" s="202">
        <v>1</v>
      </c>
      <c r="I19" s="203" t="s">
        <v>35</v>
      </c>
      <c r="J19" s="106">
        <v>1</v>
      </c>
      <c r="K19" s="114"/>
      <c r="L19" s="115"/>
      <c r="M19" s="107"/>
      <c r="N19" s="114"/>
      <c r="O19" s="115"/>
      <c r="P19" s="107"/>
      <c r="Q19" s="114"/>
      <c r="R19" s="115"/>
      <c r="S19" s="107"/>
      <c r="T19" s="114"/>
      <c r="U19" s="115"/>
      <c r="V19" s="107"/>
      <c r="W19" s="44">
        <f t="shared" si="0"/>
        <v>30</v>
      </c>
      <c r="X19" s="105">
        <f t="shared" si="2"/>
        <v>2</v>
      </c>
    </row>
    <row r="20" spans="1:24" x14ac:dyDescent="0.25">
      <c r="A20" s="154"/>
      <c r="B20" s="27" t="s">
        <v>180</v>
      </c>
      <c r="C20" s="79"/>
      <c r="D20" s="39"/>
      <c r="E20" s="76"/>
      <c r="F20" s="77"/>
      <c r="G20" s="30"/>
      <c r="H20" s="76"/>
      <c r="I20" s="77"/>
      <c r="J20" s="30"/>
      <c r="K20" s="76"/>
      <c r="L20" s="77"/>
      <c r="M20" s="30">
        <v>1</v>
      </c>
      <c r="N20" s="76"/>
      <c r="O20" s="77"/>
      <c r="P20" s="33"/>
      <c r="Q20" s="76"/>
      <c r="R20" s="77"/>
      <c r="S20" s="30"/>
      <c r="T20" s="76"/>
      <c r="U20" s="77"/>
      <c r="V20" s="30">
        <v>2</v>
      </c>
      <c r="W20" s="44">
        <f t="shared" si="0"/>
        <v>0</v>
      </c>
      <c r="X20" s="105">
        <f t="shared" si="2"/>
        <v>3</v>
      </c>
    </row>
    <row r="21" spans="1:24" x14ac:dyDescent="0.25">
      <c r="A21" s="154" t="s">
        <v>73</v>
      </c>
      <c r="B21" s="27" t="s">
        <v>212</v>
      </c>
      <c r="C21" s="79"/>
      <c r="D21" s="39" t="s">
        <v>40</v>
      </c>
      <c r="E21" s="39">
        <v>4</v>
      </c>
      <c r="F21" s="116" t="s">
        <v>35</v>
      </c>
      <c r="G21" s="30">
        <v>4</v>
      </c>
      <c r="H21" s="39">
        <v>4</v>
      </c>
      <c r="I21" s="116" t="s">
        <v>35</v>
      </c>
      <c r="J21" s="30">
        <v>4</v>
      </c>
      <c r="K21" s="39">
        <v>4</v>
      </c>
      <c r="L21" s="116" t="s">
        <v>35</v>
      </c>
      <c r="M21" s="30">
        <v>4</v>
      </c>
      <c r="N21" s="39">
        <v>4</v>
      </c>
      <c r="O21" s="116" t="s">
        <v>35</v>
      </c>
      <c r="P21" s="30">
        <v>4</v>
      </c>
      <c r="Q21" s="39">
        <v>4</v>
      </c>
      <c r="R21" s="116" t="s">
        <v>35</v>
      </c>
      <c r="S21" s="30">
        <v>4</v>
      </c>
      <c r="T21" s="39">
        <v>4</v>
      </c>
      <c r="U21" s="116" t="s">
        <v>35</v>
      </c>
      <c r="V21" s="30">
        <v>4</v>
      </c>
      <c r="W21" s="44">
        <f t="shared" si="0"/>
        <v>360</v>
      </c>
      <c r="X21" s="105">
        <f t="shared" si="2"/>
        <v>24</v>
      </c>
    </row>
    <row r="22" spans="1:24" x14ac:dyDescent="0.25">
      <c r="A22" s="154" t="s">
        <v>48</v>
      </c>
      <c r="B22" s="27" t="s">
        <v>228</v>
      </c>
      <c r="C22" s="79"/>
      <c r="D22" s="39" t="s">
        <v>40</v>
      </c>
      <c r="E22" s="39">
        <v>1</v>
      </c>
      <c r="F22" s="116" t="s">
        <v>35</v>
      </c>
      <c r="G22" s="30">
        <v>3</v>
      </c>
      <c r="H22" s="39">
        <v>1</v>
      </c>
      <c r="I22" s="116" t="s">
        <v>35</v>
      </c>
      <c r="J22" s="30">
        <v>3</v>
      </c>
      <c r="K22" s="39">
        <v>1</v>
      </c>
      <c r="L22" s="116" t="s">
        <v>35</v>
      </c>
      <c r="M22" s="30">
        <v>3</v>
      </c>
      <c r="N22" s="39">
        <v>1</v>
      </c>
      <c r="O22" s="116" t="s">
        <v>35</v>
      </c>
      <c r="P22" s="30">
        <v>3</v>
      </c>
      <c r="Q22" s="39">
        <v>1</v>
      </c>
      <c r="R22" s="116" t="s">
        <v>35</v>
      </c>
      <c r="S22" s="30">
        <v>3</v>
      </c>
      <c r="T22" s="39">
        <v>1</v>
      </c>
      <c r="U22" s="116" t="s">
        <v>35</v>
      </c>
      <c r="V22" s="30">
        <v>3</v>
      </c>
      <c r="W22" s="44">
        <f t="shared" si="0"/>
        <v>90</v>
      </c>
      <c r="X22" s="105">
        <f t="shared" si="2"/>
        <v>18</v>
      </c>
    </row>
    <row r="23" spans="1:24" x14ac:dyDescent="0.25">
      <c r="A23" s="154" t="s">
        <v>74</v>
      </c>
      <c r="B23" s="27" t="s">
        <v>230</v>
      </c>
      <c r="C23" s="79"/>
      <c r="D23" s="39" t="s">
        <v>40</v>
      </c>
      <c r="E23" s="39"/>
      <c r="F23" s="116"/>
      <c r="G23" s="30"/>
      <c r="H23" s="39"/>
      <c r="I23" s="116"/>
      <c r="J23" s="30"/>
      <c r="K23" s="39">
        <v>2</v>
      </c>
      <c r="L23" s="116" t="s">
        <v>35</v>
      </c>
      <c r="M23" s="30">
        <v>2</v>
      </c>
      <c r="N23" s="39">
        <v>2</v>
      </c>
      <c r="O23" s="116" t="s">
        <v>35</v>
      </c>
      <c r="P23" s="30">
        <v>2</v>
      </c>
      <c r="Q23" s="39"/>
      <c r="R23" s="116"/>
      <c r="S23" s="30"/>
      <c r="T23" s="39"/>
      <c r="U23" s="116"/>
      <c r="V23" s="30"/>
      <c r="W23" s="44">
        <f t="shared" si="0"/>
        <v>60</v>
      </c>
      <c r="X23" s="105">
        <f t="shared" si="2"/>
        <v>4</v>
      </c>
    </row>
    <row r="24" spans="1:24" x14ac:dyDescent="0.25">
      <c r="A24" s="209" t="s">
        <v>320</v>
      </c>
      <c r="B24" s="27" t="s">
        <v>216</v>
      </c>
      <c r="C24" s="79"/>
      <c r="D24" s="39" t="s">
        <v>40</v>
      </c>
      <c r="E24" s="31">
        <v>1</v>
      </c>
      <c r="F24" s="32" t="s">
        <v>35</v>
      </c>
      <c r="G24" s="106">
        <v>1</v>
      </c>
      <c r="H24" s="31">
        <v>1</v>
      </c>
      <c r="I24" s="32" t="s">
        <v>35</v>
      </c>
      <c r="J24" s="106">
        <v>1</v>
      </c>
      <c r="K24" s="28"/>
      <c r="L24" s="29"/>
      <c r="M24" s="106"/>
      <c r="N24" s="28"/>
      <c r="O24" s="29"/>
      <c r="P24" s="106"/>
      <c r="Q24" s="31"/>
      <c r="R24" s="32"/>
      <c r="S24" s="106"/>
      <c r="T24" s="31"/>
      <c r="U24" s="32"/>
      <c r="V24" s="106"/>
      <c r="W24" s="44">
        <f t="shared" si="0"/>
        <v>30</v>
      </c>
      <c r="X24" s="105">
        <f t="shared" si="2"/>
        <v>2</v>
      </c>
    </row>
    <row r="25" spans="1:24" ht="24" thickBot="1" x14ac:dyDescent="0.3">
      <c r="A25" s="213" t="s">
        <v>128</v>
      </c>
      <c r="B25" s="259" t="s">
        <v>299</v>
      </c>
      <c r="C25" s="123" t="s">
        <v>133</v>
      </c>
      <c r="D25" s="123" t="s">
        <v>40</v>
      </c>
      <c r="E25" s="52"/>
      <c r="F25" s="53"/>
      <c r="G25" s="111"/>
      <c r="H25" s="70"/>
      <c r="I25" s="71"/>
      <c r="J25" s="111"/>
      <c r="K25" s="52"/>
      <c r="L25" s="53"/>
      <c r="M25" s="111"/>
      <c r="N25" s="52"/>
      <c r="O25" s="53"/>
      <c r="P25" s="111"/>
      <c r="Q25" s="70">
        <v>4</v>
      </c>
      <c r="R25" s="71" t="s">
        <v>40</v>
      </c>
      <c r="S25" s="111">
        <v>2</v>
      </c>
      <c r="T25" s="70">
        <v>4</v>
      </c>
      <c r="U25" s="71" t="s">
        <v>35</v>
      </c>
      <c r="V25" s="111">
        <v>2</v>
      </c>
      <c r="W25" s="44">
        <f t="shared" si="0"/>
        <v>120</v>
      </c>
      <c r="X25" s="113">
        <f t="shared" si="2"/>
        <v>4</v>
      </c>
    </row>
    <row r="26" spans="1:24" x14ac:dyDescent="0.25">
      <c r="A26" s="263" t="s">
        <v>312</v>
      </c>
      <c r="B26" s="264" t="s">
        <v>277</v>
      </c>
      <c r="C26" s="120"/>
      <c r="D26" s="265"/>
      <c r="E26" s="31"/>
      <c r="F26" s="32"/>
      <c r="G26" s="30"/>
      <c r="H26" s="207"/>
      <c r="I26" s="32"/>
      <c r="J26" s="33"/>
      <c r="K26" s="96"/>
      <c r="L26" s="97"/>
      <c r="M26" s="30"/>
      <c r="N26" s="190"/>
      <c r="O26" s="148"/>
      <c r="P26" s="33"/>
      <c r="Q26" s="168"/>
      <c r="R26" s="116" t="s">
        <v>40</v>
      </c>
      <c r="S26" s="30">
        <v>3</v>
      </c>
      <c r="T26" s="190"/>
      <c r="U26" s="116" t="s">
        <v>40</v>
      </c>
      <c r="V26" s="33">
        <v>3</v>
      </c>
      <c r="W26" s="92"/>
      <c r="X26" s="50">
        <v>6</v>
      </c>
    </row>
    <row r="27" spans="1:24" ht="26.25" thickBot="1" x14ac:dyDescent="0.3">
      <c r="A27" s="254"/>
      <c r="B27" s="259" t="s">
        <v>273</v>
      </c>
      <c r="C27" s="268" t="s">
        <v>194</v>
      </c>
      <c r="D27" s="267"/>
      <c r="E27" s="65"/>
      <c r="F27" s="66"/>
      <c r="G27" s="34"/>
      <c r="H27" s="269"/>
      <c r="I27" s="66"/>
      <c r="J27" s="251"/>
      <c r="K27" s="65"/>
      <c r="L27" s="66"/>
      <c r="M27" s="34"/>
      <c r="N27" s="269"/>
      <c r="O27" s="66"/>
      <c r="P27" s="251"/>
      <c r="Q27" s="65"/>
      <c r="R27" s="66"/>
      <c r="S27" s="34"/>
      <c r="T27" s="269"/>
      <c r="U27" s="66" t="s">
        <v>139</v>
      </c>
      <c r="V27" s="251">
        <v>0</v>
      </c>
      <c r="W27" s="73">
        <f t="shared" ref="W27" si="3">15*(E27+H27+K27+N27+Q27+T27)</f>
        <v>0</v>
      </c>
      <c r="X27" s="58">
        <f t="shared" ref="X27" si="4">SUM(G27+J27+M27+P27+S27+V27)</f>
        <v>0</v>
      </c>
    </row>
    <row r="28" spans="1:24" x14ac:dyDescent="0.25">
      <c r="A28" s="270"/>
      <c r="B28" s="271" t="s">
        <v>130</v>
      </c>
      <c r="C28" s="272"/>
      <c r="D28" s="273"/>
      <c r="E28" s="84"/>
      <c r="F28" s="85"/>
      <c r="G28" s="42"/>
      <c r="H28" s="274"/>
      <c r="I28" s="275"/>
      <c r="J28" s="43">
        <v>2</v>
      </c>
      <c r="K28" s="276"/>
      <c r="L28" s="275"/>
      <c r="M28" s="42">
        <v>3</v>
      </c>
      <c r="N28" s="277"/>
      <c r="O28" s="278"/>
      <c r="P28" s="43">
        <v>2</v>
      </c>
      <c r="Q28" s="279"/>
      <c r="R28" s="278"/>
      <c r="S28" s="42">
        <v>1</v>
      </c>
      <c r="T28" s="277"/>
      <c r="U28" s="278"/>
      <c r="V28" s="43">
        <v>1</v>
      </c>
      <c r="W28" s="91"/>
      <c r="X28" s="286">
        <f>G28+J28+M28+P28+S28+V28</f>
        <v>9</v>
      </c>
    </row>
    <row r="29" spans="1:24" s="38" customFormat="1" ht="15.75" thickBot="1" x14ac:dyDescent="0.3">
      <c r="A29" s="232" t="s">
        <v>274</v>
      </c>
      <c r="B29" s="280" t="s">
        <v>42</v>
      </c>
      <c r="C29" s="281"/>
      <c r="D29" s="282" t="s">
        <v>40</v>
      </c>
      <c r="E29" s="70">
        <v>1</v>
      </c>
      <c r="F29" s="71" t="s">
        <v>157</v>
      </c>
      <c r="G29" s="241"/>
      <c r="H29" s="283">
        <v>1</v>
      </c>
      <c r="I29" s="71" t="s">
        <v>157</v>
      </c>
      <c r="J29" s="242"/>
      <c r="K29" s="70"/>
      <c r="L29" s="71"/>
      <c r="M29" s="241"/>
      <c r="N29" s="284"/>
      <c r="O29" s="196"/>
      <c r="P29" s="242"/>
      <c r="Q29" s="285"/>
      <c r="R29" s="196"/>
      <c r="S29" s="241"/>
      <c r="T29" s="284"/>
      <c r="U29" s="196"/>
      <c r="V29" s="242"/>
      <c r="W29" s="243">
        <f>15*(E29+H29+K29+N29+Q29+T29)</f>
        <v>30</v>
      </c>
      <c r="X29" s="83">
        <f>G29+J29+M29+P29+S29+V29</f>
        <v>0</v>
      </c>
    </row>
    <row r="30" spans="1:24" ht="15.75" thickBot="1" x14ac:dyDescent="0.3">
      <c r="B30" s="25" t="s">
        <v>43</v>
      </c>
      <c r="C30" s="25"/>
      <c r="D30" s="25"/>
      <c r="E30" s="299">
        <f>SUM(E6:E29)</f>
        <v>22</v>
      </c>
      <c r="F30" s="300"/>
      <c r="G30" s="301">
        <f>SUM(G6:G27)</f>
        <v>30</v>
      </c>
      <c r="H30" s="299">
        <f>SUM(H6:H29)</f>
        <v>20</v>
      </c>
      <c r="I30" s="300"/>
      <c r="J30" s="301">
        <f>SUM(J6:J29)</f>
        <v>30</v>
      </c>
      <c r="K30" s="299">
        <f>SUM(K6:K29)</f>
        <v>18</v>
      </c>
      <c r="L30" s="300"/>
      <c r="M30" s="301">
        <f>SUM(M6:M29)</f>
        <v>30</v>
      </c>
      <c r="N30" s="299">
        <f>SUM(N6:N27)</f>
        <v>20</v>
      </c>
      <c r="O30" s="300"/>
      <c r="P30" s="301">
        <f>SUM(P6:P29)</f>
        <v>30</v>
      </c>
      <c r="Q30" s="299">
        <f>SUM(Q6:Q27)</f>
        <v>20</v>
      </c>
      <c r="R30" s="300"/>
      <c r="S30" s="301">
        <f>SUM(S6:S29)</f>
        <v>30</v>
      </c>
      <c r="T30" s="299">
        <f>SUM(T6:T27)</f>
        <v>19</v>
      </c>
      <c r="U30" s="300">
        <f>SUM(U6:U27)</f>
        <v>0</v>
      </c>
      <c r="V30" s="301">
        <f>SUM(V6:V29)</f>
        <v>30</v>
      </c>
      <c r="W30" s="302">
        <f>SUM(W6:W29)</f>
        <v>1785</v>
      </c>
      <c r="X30" s="303">
        <f>SUM(X6:X29)</f>
        <v>180</v>
      </c>
    </row>
    <row r="32" spans="1:24" x14ac:dyDescent="0.25">
      <c r="A32" s="119" t="s">
        <v>149</v>
      </c>
      <c r="D32" s="82"/>
    </row>
    <row r="33" spans="1:20" x14ac:dyDescent="0.25">
      <c r="A33" s="119" t="s">
        <v>152</v>
      </c>
      <c r="D33" s="82"/>
      <c r="O33" s="125" t="s">
        <v>150</v>
      </c>
      <c r="P33" s="119"/>
      <c r="T33" s="119" t="s">
        <v>151</v>
      </c>
    </row>
    <row r="34" spans="1:20" x14ac:dyDescent="0.25">
      <c r="A34" s="35" t="s">
        <v>177</v>
      </c>
      <c r="E34" s="119"/>
      <c r="O34" s="125" t="s">
        <v>159</v>
      </c>
      <c r="P34" s="119"/>
      <c r="T34" s="119" t="s">
        <v>155</v>
      </c>
    </row>
    <row r="35" spans="1:20" x14ac:dyDescent="0.25">
      <c r="A35" s="35" t="s">
        <v>165</v>
      </c>
      <c r="E35" s="119"/>
      <c r="O35" s="125" t="s">
        <v>160</v>
      </c>
      <c r="P35" s="35"/>
      <c r="T35" s="35" t="s">
        <v>153</v>
      </c>
    </row>
    <row r="36" spans="1:20" x14ac:dyDescent="0.25">
      <c r="A36" s="35" t="s">
        <v>154</v>
      </c>
      <c r="E36" s="35"/>
      <c r="O36" s="125" t="s">
        <v>161</v>
      </c>
      <c r="P36" s="35"/>
      <c r="T36" s="119" t="s">
        <v>158</v>
      </c>
    </row>
    <row r="37" spans="1:20" x14ac:dyDescent="0.25">
      <c r="A37" s="36" t="s">
        <v>178</v>
      </c>
      <c r="D37" s="35"/>
      <c r="E37" s="35"/>
      <c r="J37" s="35"/>
      <c r="K37" s="35"/>
      <c r="L37" s="35"/>
      <c r="M37" s="35"/>
      <c r="N37" s="35"/>
      <c r="P37" s="35"/>
      <c r="T37" s="119" t="s">
        <v>156</v>
      </c>
    </row>
    <row r="38" spans="1:20" x14ac:dyDescent="0.25">
      <c r="D38" s="82"/>
      <c r="T38" s="119" t="s">
        <v>166</v>
      </c>
    </row>
    <row r="39" spans="1:20" x14ac:dyDescent="0.25">
      <c r="A39" s="118" t="s">
        <v>163</v>
      </c>
      <c r="D39" s="82"/>
    </row>
    <row r="40" spans="1:20" x14ac:dyDescent="0.25">
      <c r="A40" s="35" t="s">
        <v>168</v>
      </c>
      <c r="E40" s="35"/>
      <c r="N40" s="119"/>
    </row>
    <row r="41" spans="1:20" x14ac:dyDescent="0.25">
      <c r="A41" s="35" t="s">
        <v>169</v>
      </c>
      <c r="B41" s="35"/>
      <c r="C41" s="35"/>
      <c r="D41" s="82"/>
      <c r="N41" s="119"/>
    </row>
    <row r="42" spans="1:20" x14ac:dyDescent="0.25">
      <c r="A42" s="35" t="s">
        <v>126</v>
      </c>
      <c r="B42" s="35"/>
      <c r="C42" s="35"/>
      <c r="D42" s="82"/>
      <c r="N42" s="35"/>
    </row>
    <row r="43" spans="1:20" x14ac:dyDescent="0.25">
      <c r="A43" s="35" t="s">
        <v>127</v>
      </c>
      <c r="B43" s="35"/>
      <c r="C43" s="35"/>
      <c r="D43" s="82"/>
      <c r="M43" s="35"/>
      <c r="N43" s="35"/>
    </row>
    <row r="44" spans="1:20" x14ac:dyDescent="0.25">
      <c r="A44" s="37" t="s">
        <v>140</v>
      </c>
      <c r="C44" s="82"/>
      <c r="D44" s="82"/>
    </row>
  </sheetData>
  <mergeCells count="15">
    <mergeCell ref="A1:X1"/>
    <mergeCell ref="A2:X2"/>
    <mergeCell ref="A3:X3"/>
    <mergeCell ref="C4:C5"/>
    <mergeCell ref="D4:D5"/>
    <mergeCell ref="A4:A5"/>
    <mergeCell ref="X4:X5"/>
    <mergeCell ref="W4:W5"/>
    <mergeCell ref="B4:B5"/>
    <mergeCell ref="E4:G4"/>
    <mergeCell ref="H4:J4"/>
    <mergeCell ref="K4:M4"/>
    <mergeCell ref="N4:P4"/>
    <mergeCell ref="Q4:S4"/>
    <mergeCell ref="T4:V4"/>
  </mergeCells>
  <printOptions horizontalCentered="1"/>
  <pageMargins left="0.70866141732283472" right="0.55118110236220474" top="0.74803149606299213" bottom="0.74803149606299213" header="0.31496062992125984" footer="0.31496062992125984"/>
  <pageSetup paperSize="9" scale="74" orientation="landscape" horizontalDpi="300" verticalDpi="300" r:id="rId1"/>
  <headerFooter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3"/>
  <sheetViews>
    <sheetView zoomScaleNormal="100" workbookViewId="0">
      <selection activeCell="A23" sqref="A23"/>
    </sheetView>
  </sheetViews>
  <sheetFormatPr defaultRowHeight="15" x14ac:dyDescent="0.25"/>
  <cols>
    <col min="1" max="1" width="20.28515625" customWidth="1"/>
    <col min="2" max="2" width="35.85546875" bestFit="1" customWidth="1"/>
    <col min="3" max="3" width="16.5703125" customWidth="1"/>
    <col min="4" max="4" width="8.5703125" customWidth="1"/>
    <col min="5" max="22" width="5" customWidth="1"/>
    <col min="23" max="24" width="5.7109375" customWidth="1"/>
  </cols>
  <sheetData>
    <row r="1" spans="1:24" ht="15.75" customHeight="1" thickBot="1" x14ac:dyDescent="0.3">
      <c r="A1" s="549" t="s">
        <v>196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1"/>
    </row>
    <row r="2" spans="1:24" ht="15.75" thickBot="1" x14ac:dyDescent="0.3">
      <c r="A2" s="552" t="s">
        <v>123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4"/>
    </row>
    <row r="3" spans="1:24" ht="15.75" thickBot="1" x14ac:dyDescent="0.3">
      <c r="A3" s="466" t="s">
        <v>275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8"/>
    </row>
    <row r="4" spans="1:24" x14ac:dyDescent="0.25">
      <c r="A4" s="473" t="s">
        <v>44</v>
      </c>
      <c r="B4" s="457" t="s">
        <v>24</v>
      </c>
      <c r="C4" s="455" t="s">
        <v>124</v>
      </c>
      <c r="D4" s="459" t="s">
        <v>125</v>
      </c>
      <c r="E4" s="475" t="s">
        <v>25</v>
      </c>
      <c r="F4" s="476"/>
      <c r="G4" s="477"/>
      <c r="H4" s="478" t="s">
        <v>26</v>
      </c>
      <c r="I4" s="476"/>
      <c r="J4" s="477"/>
      <c r="K4" s="478" t="s">
        <v>27</v>
      </c>
      <c r="L4" s="476"/>
      <c r="M4" s="477"/>
      <c r="N4" s="478" t="s">
        <v>28</v>
      </c>
      <c r="O4" s="479"/>
      <c r="P4" s="480"/>
      <c r="Q4" s="478" t="s">
        <v>29</v>
      </c>
      <c r="R4" s="479"/>
      <c r="S4" s="480"/>
      <c r="T4" s="478" t="s">
        <v>30</v>
      </c>
      <c r="U4" s="479"/>
      <c r="V4" s="480"/>
      <c r="W4" s="469" t="s">
        <v>31</v>
      </c>
      <c r="X4" s="471" t="s">
        <v>32</v>
      </c>
    </row>
    <row r="5" spans="1:24" ht="15.75" thickBot="1" x14ac:dyDescent="0.3">
      <c r="A5" s="474"/>
      <c r="B5" s="458"/>
      <c r="C5" s="456"/>
      <c r="D5" s="459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470"/>
      <c r="X5" s="472"/>
    </row>
    <row r="6" spans="1:24" x14ac:dyDescent="0.25">
      <c r="A6" s="199" t="s">
        <v>120</v>
      </c>
      <c r="B6" s="41" t="s">
        <v>222</v>
      </c>
      <c r="C6" s="78" t="s">
        <v>133</v>
      </c>
      <c r="D6" s="397" t="s">
        <v>132</v>
      </c>
      <c r="E6" s="84">
        <v>2</v>
      </c>
      <c r="F6" s="85" t="s">
        <v>33</v>
      </c>
      <c r="G6" s="42">
        <v>3</v>
      </c>
      <c r="H6" s="84">
        <v>2</v>
      </c>
      <c r="I6" s="85" t="s">
        <v>33</v>
      </c>
      <c r="J6" s="42">
        <v>3</v>
      </c>
      <c r="K6" s="84">
        <v>2</v>
      </c>
      <c r="L6" s="85" t="s">
        <v>33</v>
      </c>
      <c r="M6" s="42">
        <v>3</v>
      </c>
      <c r="N6" s="84">
        <v>2</v>
      </c>
      <c r="O6" s="85" t="s">
        <v>33</v>
      </c>
      <c r="P6" s="43">
        <v>3</v>
      </c>
      <c r="Q6" s="84">
        <v>2</v>
      </c>
      <c r="R6" s="85" t="s">
        <v>33</v>
      </c>
      <c r="S6" s="42">
        <v>3</v>
      </c>
      <c r="T6" s="84">
        <v>2</v>
      </c>
      <c r="U6" s="85" t="s">
        <v>33</v>
      </c>
      <c r="V6" s="42">
        <v>3</v>
      </c>
      <c r="W6" s="44">
        <f t="shared" ref="W6:W14" si="0">15*(E6+H6+K6+N6+Q6+T6)</f>
        <v>180</v>
      </c>
      <c r="X6" s="45">
        <f>G6+J6+M6+P6+S6+V6</f>
        <v>18</v>
      </c>
    </row>
    <row r="7" spans="1:24" x14ac:dyDescent="0.25">
      <c r="A7" s="200" t="s">
        <v>303</v>
      </c>
      <c r="B7" s="27" t="s">
        <v>34</v>
      </c>
      <c r="C7" s="39" t="s">
        <v>133</v>
      </c>
      <c r="D7" s="376" t="s">
        <v>40</v>
      </c>
      <c r="E7" s="31">
        <v>1</v>
      </c>
      <c r="F7" s="32" t="s">
        <v>35</v>
      </c>
      <c r="G7" s="30">
        <v>1</v>
      </c>
      <c r="H7" s="31">
        <v>1</v>
      </c>
      <c r="I7" s="32" t="s">
        <v>33</v>
      </c>
      <c r="J7" s="30">
        <v>1</v>
      </c>
      <c r="K7" s="31"/>
      <c r="L7" s="32"/>
      <c r="M7" s="30"/>
      <c r="N7" s="31"/>
      <c r="O7" s="32"/>
      <c r="P7" s="33"/>
      <c r="Q7" s="31"/>
      <c r="R7" s="32"/>
      <c r="S7" s="30"/>
      <c r="T7" s="31"/>
      <c r="U7" s="32"/>
      <c r="V7" s="49"/>
      <c r="W7" s="44">
        <f t="shared" si="0"/>
        <v>30</v>
      </c>
      <c r="X7" s="50">
        <f t="shared" ref="X7:X14" si="1">G7+J7+M7+P7+S7+V7</f>
        <v>2</v>
      </c>
    </row>
    <row r="8" spans="1:24" x14ac:dyDescent="0.25">
      <c r="A8" s="200" t="s">
        <v>301</v>
      </c>
      <c r="B8" s="27" t="s">
        <v>143</v>
      </c>
      <c r="C8" s="39" t="s">
        <v>133</v>
      </c>
      <c r="D8" s="376" t="s">
        <v>40</v>
      </c>
      <c r="E8" s="31">
        <v>2</v>
      </c>
      <c r="F8" s="32" t="s">
        <v>35</v>
      </c>
      <c r="G8" s="30">
        <v>2</v>
      </c>
      <c r="H8" s="31">
        <v>2</v>
      </c>
      <c r="I8" s="32" t="s">
        <v>33</v>
      </c>
      <c r="J8" s="30">
        <v>2</v>
      </c>
      <c r="K8" s="31">
        <v>1</v>
      </c>
      <c r="L8" s="32" t="s">
        <v>35</v>
      </c>
      <c r="M8" s="30">
        <v>1</v>
      </c>
      <c r="N8" s="31">
        <v>1</v>
      </c>
      <c r="O8" s="32" t="s">
        <v>33</v>
      </c>
      <c r="P8" s="33">
        <v>1</v>
      </c>
      <c r="Q8" s="31">
        <v>1</v>
      </c>
      <c r="R8" s="32" t="s">
        <v>35</v>
      </c>
      <c r="S8" s="33">
        <v>1</v>
      </c>
      <c r="T8" s="31"/>
      <c r="U8" s="32"/>
      <c r="V8" s="49"/>
      <c r="W8" s="44">
        <f t="shared" si="0"/>
        <v>105</v>
      </c>
      <c r="X8" s="50">
        <f t="shared" si="1"/>
        <v>7</v>
      </c>
    </row>
    <row r="9" spans="1:24" x14ac:dyDescent="0.25">
      <c r="A9" s="229" t="s">
        <v>302</v>
      </c>
      <c r="B9" s="27" t="s">
        <v>144</v>
      </c>
      <c r="C9" s="39" t="s">
        <v>133</v>
      </c>
      <c r="D9" s="376" t="s">
        <v>132</v>
      </c>
      <c r="E9" s="31">
        <v>2</v>
      </c>
      <c r="F9" s="32" t="s">
        <v>35</v>
      </c>
      <c r="G9" s="30">
        <v>3</v>
      </c>
      <c r="H9" s="31">
        <v>2</v>
      </c>
      <c r="I9" s="32" t="s">
        <v>33</v>
      </c>
      <c r="J9" s="30">
        <v>3</v>
      </c>
      <c r="K9" s="31">
        <v>1</v>
      </c>
      <c r="L9" s="32" t="s">
        <v>35</v>
      </c>
      <c r="M9" s="30">
        <v>2</v>
      </c>
      <c r="N9" s="31">
        <v>1</v>
      </c>
      <c r="O9" s="32" t="s">
        <v>33</v>
      </c>
      <c r="P9" s="33">
        <v>2</v>
      </c>
      <c r="Q9" s="31">
        <v>1</v>
      </c>
      <c r="R9" s="32" t="s">
        <v>35</v>
      </c>
      <c r="S9" s="33">
        <v>2</v>
      </c>
      <c r="T9" s="31"/>
      <c r="U9" s="32"/>
      <c r="V9" s="49"/>
      <c r="W9" s="44">
        <f t="shared" si="0"/>
        <v>105</v>
      </c>
      <c r="X9" s="50">
        <f t="shared" si="1"/>
        <v>12</v>
      </c>
    </row>
    <row r="10" spans="1:24" x14ac:dyDescent="0.25">
      <c r="A10" s="229" t="s">
        <v>304</v>
      </c>
      <c r="B10" s="27" t="s">
        <v>145</v>
      </c>
      <c r="C10" s="39" t="s">
        <v>133</v>
      </c>
      <c r="D10" s="376" t="s">
        <v>132</v>
      </c>
      <c r="E10" s="31"/>
      <c r="F10" s="32"/>
      <c r="G10" s="30"/>
      <c r="H10" s="31"/>
      <c r="I10" s="32"/>
      <c r="J10" s="30"/>
      <c r="K10" s="31"/>
      <c r="L10" s="32"/>
      <c r="M10" s="30"/>
      <c r="N10" s="31"/>
      <c r="O10" s="32"/>
      <c r="P10" s="33"/>
      <c r="Q10" s="31">
        <v>1</v>
      </c>
      <c r="R10" s="32" t="s">
        <v>35</v>
      </c>
      <c r="S10" s="33">
        <v>1</v>
      </c>
      <c r="T10" s="31">
        <v>2</v>
      </c>
      <c r="U10" s="32" t="s">
        <v>33</v>
      </c>
      <c r="V10" s="30">
        <v>2</v>
      </c>
      <c r="W10" s="44">
        <f t="shared" si="0"/>
        <v>45</v>
      </c>
      <c r="X10" s="50">
        <f t="shared" si="1"/>
        <v>3</v>
      </c>
    </row>
    <row r="11" spans="1:24" x14ac:dyDescent="0.25">
      <c r="A11" s="230" t="s">
        <v>45</v>
      </c>
      <c r="B11" s="27" t="s">
        <v>36</v>
      </c>
      <c r="C11" s="27"/>
      <c r="D11" s="376" t="s">
        <v>132</v>
      </c>
      <c r="E11" s="31">
        <v>2</v>
      </c>
      <c r="F11" s="32" t="s">
        <v>33</v>
      </c>
      <c r="G11" s="30">
        <v>2</v>
      </c>
      <c r="H11" s="31"/>
      <c r="I11" s="32"/>
      <c r="J11" s="30"/>
      <c r="K11" s="28"/>
      <c r="L11" s="29"/>
      <c r="M11" s="30"/>
      <c r="N11" s="28"/>
      <c r="O11" s="29"/>
      <c r="P11" s="33"/>
      <c r="Q11" s="28"/>
      <c r="R11" s="29"/>
      <c r="S11" s="30"/>
      <c r="T11" s="28"/>
      <c r="U11" s="29"/>
      <c r="V11" s="30"/>
      <c r="W11" s="44">
        <f t="shared" si="0"/>
        <v>30</v>
      </c>
      <c r="X11" s="50">
        <f t="shared" si="1"/>
        <v>2</v>
      </c>
    </row>
    <row r="12" spans="1:24" x14ac:dyDescent="0.25">
      <c r="A12" s="230" t="s">
        <v>46</v>
      </c>
      <c r="B12" s="27" t="s">
        <v>38</v>
      </c>
      <c r="C12" s="27"/>
      <c r="D12" s="376" t="s">
        <v>132</v>
      </c>
      <c r="E12" s="31"/>
      <c r="F12" s="32"/>
      <c r="G12" s="30"/>
      <c r="H12" s="31"/>
      <c r="I12" s="32"/>
      <c r="J12" s="30"/>
      <c r="K12" s="28"/>
      <c r="L12" s="29"/>
      <c r="M12" s="33"/>
      <c r="N12" s="31">
        <v>2</v>
      </c>
      <c r="O12" s="32" t="s">
        <v>33</v>
      </c>
      <c r="P12" s="33">
        <v>2</v>
      </c>
      <c r="Q12" s="28"/>
      <c r="R12" s="29"/>
      <c r="S12" s="30"/>
      <c r="T12" s="28"/>
      <c r="U12" s="29"/>
      <c r="V12" s="49"/>
      <c r="W12" s="44">
        <f t="shared" si="0"/>
        <v>30</v>
      </c>
      <c r="X12" s="50">
        <f t="shared" si="1"/>
        <v>2</v>
      </c>
    </row>
    <row r="13" spans="1:24" x14ac:dyDescent="0.25">
      <c r="A13" s="250" t="s">
        <v>305</v>
      </c>
      <c r="B13" s="248" t="s">
        <v>281</v>
      </c>
      <c r="C13" s="39" t="s">
        <v>133</v>
      </c>
      <c r="D13" s="399" t="s">
        <v>132</v>
      </c>
      <c r="E13" s="65"/>
      <c r="F13" s="66"/>
      <c r="G13" s="34"/>
      <c r="H13" s="65"/>
      <c r="I13" s="66"/>
      <c r="J13" s="34"/>
      <c r="K13" s="68">
        <v>2</v>
      </c>
      <c r="L13" s="69" t="s">
        <v>33</v>
      </c>
      <c r="M13" s="251">
        <v>1</v>
      </c>
      <c r="N13" s="65">
        <v>2</v>
      </c>
      <c r="O13" s="66" t="s">
        <v>33</v>
      </c>
      <c r="P13" s="251">
        <v>1</v>
      </c>
      <c r="Q13" s="68"/>
      <c r="R13" s="69"/>
      <c r="S13" s="34"/>
      <c r="T13" s="68"/>
      <c r="U13" s="69"/>
      <c r="V13" s="252"/>
      <c r="W13" s="44">
        <f t="shared" si="0"/>
        <v>60</v>
      </c>
      <c r="X13" s="50">
        <f t="shared" si="1"/>
        <v>2</v>
      </c>
    </row>
    <row r="14" spans="1:24" ht="15.75" thickBot="1" x14ac:dyDescent="0.3">
      <c r="A14" s="231" t="s">
        <v>306</v>
      </c>
      <c r="B14" s="94" t="s">
        <v>282</v>
      </c>
      <c r="C14" s="80" t="str">
        <f>$C$10</f>
        <v>♫</v>
      </c>
      <c r="D14" s="398" t="s">
        <v>132</v>
      </c>
      <c r="E14" s="70"/>
      <c r="F14" s="71"/>
      <c r="G14" s="54"/>
      <c r="H14" s="70"/>
      <c r="I14" s="71"/>
      <c r="J14" s="54"/>
      <c r="K14" s="70"/>
      <c r="L14" s="71"/>
      <c r="M14" s="54"/>
      <c r="N14" s="52"/>
      <c r="O14" s="53"/>
      <c r="P14" s="55"/>
      <c r="Q14" s="70">
        <v>2</v>
      </c>
      <c r="R14" s="71" t="s">
        <v>33</v>
      </c>
      <c r="S14" s="54">
        <v>1</v>
      </c>
      <c r="T14" s="52">
        <v>2</v>
      </c>
      <c r="U14" s="53" t="s">
        <v>33</v>
      </c>
      <c r="V14" s="55">
        <v>1</v>
      </c>
      <c r="W14" s="243">
        <f t="shared" si="0"/>
        <v>60</v>
      </c>
      <c r="X14" s="50">
        <f t="shared" si="1"/>
        <v>2</v>
      </c>
    </row>
    <row r="15" spans="1:24" x14ac:dyDescent="0.25">
      <c r="A15" s="205" t="s">
        <v>79</v>
      </c>
      <c r="B15" s="100" t="s">
        <v>234</v>
      </c>
      <c r="C15" s="79" t="s">
        <v>133</v>
      </c>
      <c r="D15" s="121" t="s">
        <v>40</v>
      </c>
      <c r="E15" s="102">
        <v>2</v>
      </c>
      <c r="F15" s="103" t="s">
        <v>33</v>
      </c>
      <c r="G15" s="59">
        <v>7</v>
      </c>
      <c r="H15" s="102">
        <v>2</v>
      </c>
      <c r="I15" s="103" t="s">
        <v>33</v>
      </c>
      <c r="J15" s="59">
        <v>7</v>
      </c>
      <c r="K15" s="102">
        <v>2</v>
      </c>
      <c r="L15" s="103" t="s">
        <v>33</v>
      </c>
      <c r="M15" s="59">
        <v>7</v>
      </c>
      <c r="N15" s="102">
        <v>2</v>
      </c>
      <c r="O15" s="103" t="s">
        <v>33</v>
      </c>
      <c r="P15" s="59">
        <v>7</v>
      </c>
      <c r="Q15" s="102">
        <v>2</v>
      </c>
      <c r="R15" s="103" t="s">
        <v>33</v>
      </c>
      <c r="S15" s="59">
        <v>7</v>
      </c>
      <c r="T15" s="102">
        <v>2</v>
      </c>
      <c r="U15" s="103" t="s">
        <v>40</v>
      </c>
      <c r="V15" s="59">
        <v>7</v>
      </c>
      <c r="W15" s="104">
        <v>180</v>
      </c>
      <c r="X15" s="105">
        <f t="shared" ref="X15:X24" si="2">G15+J15+M15+P15+S15+V15</f>
        <v>42</v>
      </c>
    </row>
    <row r="16" spans="1:24" x14ac:dyDescent="0.25">
      <c r="A16" s="205"/>
      <c r="B16" s="100" t="s">
        <v>279</v>
      </c>
      <c r="C16" s="79" t="s">
        <v>133</v>
      </c>
      <c r="D16" s="376" t="s">
        <v>132</v>
      </c>
      <c r="E16" s="102">
        <v>1</v>
      </c>
      <c r="F16" s="103" t="s">
        <v>33</v>
      </c>
      <c r="G16" s="30">
        <v>1</v>
      </c>
      <c r="H16" s="102">
        <v>1</v>
      </c>
      <c r="I16" s="103" t="s">
        <v>33</v>
      </c>
      <c r="J16" s="30">
        <v>1</v>
      </c>
      <c r="K16" s="102">
        <v>1</v>
      </c>
      <c r="L16" s="103" t="s">
        <v>33</v>
      </c>
      <c r="M16" s="30">
        <v>1</v>
      </c>
      <c r="N16" s="102">
        <v>1</v>
      </c>
      <c r="O16" s="103" t="s">
        <v>33</v>
      </c>
      <c r="P16" s="30">
        <v>1</v>
      </c>
      <c r="Q16" s="102"/>
      <c r="R16" s="103"/>
      <c r="S16" s="30"/>
      <c r="T16" s="102"/>
      <c r="U16" s="103"/>
      <c r="V16" s="30"/>
      <c r="W16" s="92">
        <v>60</v>
      </c>
      <c r="X16" s="105">
        <f t="shared" si="2"/>
        <v>4</v>
      </c>
    </row>
    <row r="17" spans="1:24" x14ac:dyDescent="0.25">
      <c r="A17" s="205"/>
      <c r="B17" s="100" t="s">
        <v>50</v>
      </c>
      <c r="C17" s="79" t="s">
        <v>133</v>
      </c>
      <c r="D17" s="376" t="s">
        <v>40</v>
      </c>
      <c r="E17" s="102">
        <v>1</v>
      </c>
      <c r="F17" s="103" t="s">
        <v>33</v>
      </c>
      <c r="G17" s="30">
        <v>1</v>
      </c>
      <c r="H17" s="102">
        <v>1</v>
      </c>
      <c r="I17" s="103" t="s">
        <v>33</v>
      </c>
      <c r="J17" s="30">
        <v>1</v>
      </c>
      <c r="K17" s="102">
        <v>1</v>
      </c>
      <c r="L17" s="103" t="s">
        <v>33</v>
      </c>
      <c r="M17" s="30">
        <v>1</v>
      </c>
      <c r="N17" s="102">
        <v>1</v>
      </c>
      <c r="O17" s="103" t="s">
        <v>33</v>
      </c>
      <c r="P17" s="30">
        <v>1</v>
      </c>
      <c r="Q17" s="102">
        <v>1</v>
      </c>
      <c r="R17" s="103" t="s">
        <v>33</v>
      </c>
      <c r="S17" s="30">
        <v>1</v>
      </c>
      <c r="T17" s="102">
        <v>1</v>
      </c>
      <c r="U17" s="103" t="s">
        <v>33</v>
      </c>
      <c r="V17" s="30">
        <v>1</v>
      </c>
      <c r="W17" s="92">
        <v>90</v>
      </c>
      <c r="X17" s="105">
        <f t="shared" si="2"/>
        <v>6</v>
      </c>
    </row>
    <row r="18" spans="1:24" x14ac:dyDescent="0.25">
      <c r="A18" s="22" t="s">
        <v>57</v>
      </c>
      <c r="B18" s="27" t="s">
        <v>214</v>
      </c>
      <c r="C18" s="101"/>
      <c r="D18" s="39" t="s">
        <v>40</v>
      </c>
      <c r="E18" s="76">
        <v>1</v>
      </c>
      <c r="F18" s="77" t="s">
        <v>35</v>
      </c>
      <c r="G18" s="106">
        <v>1</v>
      </c>
      <c r="H18" s="76">
        <v>1</v>
      </c>
      <c r="I18" s="77" t="s">
        <v>35</v>
      </c>
      <c r="J18" s="106">
        <v>1</v>
      </c>
      <c r="K18" s="76">
        <v>1</v>
      </c>
      <c r="L18" s="77" t="s">
        <v>35</v>
      </c>
      <c r="M18" s="106">
        <v>1</v>
      </c>
      <c r="N18" s="76">
        <v>1</v>
      </c>
      <c r="O18" s="77" t="s">
        <v>35</v>
      </c>
      <c r="P18" s="106">
        <v>1</v>
      </c>
      <c r="Q18" s="76">
        <v>1</v>
      </c>
      <c r="R18" s="77" t="s">
        <v>35</v>
      </c>
      <c r="S18" s="106">
        <v>1</v>
      </c>
      <c r="T18" s="76">
        <v>1</v>
      </c>
      <c r="U18" s="77" t="s">
        <v>35</v>
      </c>
      <c r="V18" s="106">
        <v>1</v>
      </c>
      <c r="W18" s="92">
        <v>90</v>
      </c>
      <c r="X18" s="105">
        <f t="shared" si="2"/>
        <v>6</v>
      </c>
    </row>
    <row r="19" spans="1:24" x14ac:dyDescent="0.25">
      <c r="A19" s="154"/>
      <c r="B19" s="27" t="s">
        <v>180</v>
      </c>
      <c r="C19" s="101"/>
      <c r="D19" s="101"/>
      <c r="E19" s="76"/>
      <c r="F19" s="77"/>
      <c r="G19" s="30"/>
      <c r="H19" s="76"/>
      <c r="I19" s="77"/>
      <c r="J19" s="30"/>
      <c r="K19" s="76"/>
      <c r="L19" s="77"/>
      <c r="M19" s="30">
        <v>2</v>
      </c>
      <c r="N19" s="76"/>
      <c r="O19" s="77"/>
      <c r="P19" s="33"/>
      <c r="Q19" s="76"/>
      <c r="R19" s="77"/>
      <c r="S19" s="30"/>
      <c r="T19" s="76"/>
      <c r="U19" s="77"/>
      <c r="V19" s="30">
        <v>2</v>
      </c>
      <c r="W19" s="63"/>
      <c r="X19" s="105">
        <f t="shared" si="2"/>
        <v>4</v>
      </c>
    </row>
    <row r="20" spans="1:24" x14ac:dyDescent="0.25">
      <c r="A20" s="154" t="s">
        <v>73</v>
      </c>
      <c r="B20" s="27" t="s">
        <v>212</v>
      </c>
      <c r="C20" s="100"/>
      <c r="D20" s="39" t="s">
        <v>40</v>
      </c>
      <c r="E20" s="39">
        <v>4</v>
      </c>
      <c r="F20" s="116" t="s">
        <v>35</v>
      </c>
      <c r="G20" s="30">
        <v>4</v>
      </c>
      <c r="H20" s="39">
        <v>4</v>
      </c>
      <c r="I20" s="116" t="s">
        <v>35</v>
      </c>
      <c r="J20" s="30">
        <v>4</v>
      </c>
      <c r="K20" s="39">
        <v>4</v>
      </c>
      <c r="L20" s="116" t="s">
        <v>35</v>
      </c>
      <c r="M20" s="30">
        <v>4</v>
      </c>
      <c r="N20" s="39">
        <v>4</v>
      </c>
      <c r="O20" s="116" t="s">
        <v>35</v>
      </c>
      <c r="P20" s="30">
        <v>4</v>
      </c>
      <c r="Q20" s="39">
        <v>4</v>
      </c>
      <c r="R20" s="116" t="s">
        <v>35</v>
      </c>
      <c r="S20" s="30">
        <v>4</v>
      </c>
      <c r="T20" s="39">
        <v>4</v>
      </c>
      <c r="U20" s="116" t="s">
        <v>35</v>
      </c>
      <c r="V20" s="30">
        <v>4</v>
      </c>
      <c r="W20" s="92">
        <v>360</v>
      </c>
      <c r="X20" s="105">
        <f t="shared" si="2"/>
        <v>24</v>
      </c>
    </row>
    <row r="21" spans="1:24" x14ac:dyDescent="0.25">
      <c r="A21" s="154" t="s">
        <v>48</v>
      </c>
      <c r="B21" s="27" t="s">
        <v>228</v>
      </c>
      <c r="C21" s="100"/>
      <c r="D21" s="39" t="s">
        <v>40</v>
      </c>
      <c r="E21" s="39">
        <v>1</v>
      </c>
      <c r="F21" s="116" t="s">
        <v>35</v>
      </c>
      <c r="G21" s="30">
        <v>3</v>
      </c>
      <c r="H21" s="39">
        <v>1</v>
      </c>
      <c r="I21" s="116" t="s">
        <v>35</v>
      </c>
      <c r="J21" s="30">
        <v>3</v>
      </c>
      <c r="K21" s="39">
        <v>1</v>
      </c>
      <c r="L21" s="116" t="s">
        <v>35</v>
      </c>
      <c r="M21" s="30">
        <v>3</v>
      </c>
      <c r="N21" s="39">
        <v>1</v>
      </c>
      <c r="O21" s="116" t="s">
        <v>35</v>
      </c>
      <c r="P21" s="30">
        <v>3</v>
      </c>
      <c r="Q21" s="39">
        <v>1</v>
      </c>
      <c r="R21" s="116" t="s">
        <v>35</v>
      </c>
      <c r="S21" s="30">
        <v>3</v>
      </c>
      <c r="T21" s="39">
        <v>1</v>
      </c>
      <c r="U21" s="116" t="s">
        <v>35</v>
      </c>
      <c r="V21" s="30">
        <v>3</v>
      </c>
      <c r="W21" s="92">
        <v>90</v>
      </c>
      <c r="X21" s="105">
        <f t="shared" si="2"/>
        <v>18</v>
      </c>
    </row>
    <row r="22" spans="1:24" x14ac:dyDescent="0.25">
      <c r="A22" s="154" t="s">
        <v>74</v>
      </c>
      <c r="B22" s="27" t="s">
        <v>230</v>
      </c>
      <c r="C22" s="100"/>
      <c r="D22" s="39" t="s">
        <v>40</v>
      </c>
      <c r="E22" s="108"/>
      <c r="F22" s="148"/>
      <c r="G22" s="30"/>
      <c r="H22" s="108"/>
      <c r="I22" s="148"/>
      <c r="J22" s="30"/>
      <c r="K22" s="39">
        <v>2</v>
      </c>
      <c r="L22" s="116" t="s">
        <v>35</v>
      </c>
      <c r="M22" s="30">
        <v>2</v>
      </c>
      <c r="N22" s="39">
        <v>2</v>
      </c>
      <c r="O22" s="116" t="s">
        <v>35</v>
      </c>
      <c r="P22" s="30">
        <v>2</v>
      </c>
      <c r="Q22" s="39"/>
      <c r="R22" s="116"/>
      <c r="S22" s="30"/>
      <c r="T22" s="39"/>
      <c r="U22" s="116"/>
      <c r="V22" s="30"/>
      <c r="W22" s="92">
        <v>60</v>
      </c>
      <c r="X22" s="105">
        <f t="shared" si="2"/>
        <v>4</v>
      </c>
    </row>
    <row r="23" spans="1:24" x14ac:dyDescent="0.25">
      <c r="A23" s="209" t="s">
        <v>323</v>
      </c>
      <c r="B23" s="27" t="s">
        <v>216</v>
      </c>
      <c r="C23" s="100"/>
      <c r="D23" s="39" t="s">
        <v>40</v>
      </c>
      <c r="E23" s="31">
        <v>1</v>
      </c>
      <c r="F23" s="32" t="s">
        <v>35</v>
      </c>
      <c r="G23" s="106">
        <v>1</v>
      </c>
      <c r="H23" s="31">
        <v>1</v>
      </c>
      <c r="I23" s="32" t="s">
        <v>35</v>
      </c>
      <c r="J23" s="106">
        <v>1</v>
      </c>
      <c r="K23" s="28"/>
      <c r="L23" s="29"/>
      <c r="M23" s="106"/>
      <c r="N23" s="28"/>
      <c r="O23" s="29"/>
      <c r="P23" s="106"/>
      <c r="Q23" s="28"/>
      <c r="R23" s="29"/>
      <c r="S23" s="106"/>
      <c r="T23" s="31"/>
      <c r="U23" s="32"/>
      <c r="V23" s="106"/>
      <c r="W23" s="109">
        <v>30</v>
      </c>
      <c r="X23" s="105">
        <f t="shared" si="2"/>
        <v>2</v>
      </c>
    </row>
    <row r="24" spans="1:24" ht="24" thickBot="1" x14ac:dyDescent="0.3">
      <c r="A24" s="213" t="s">
        <v>128</v>
      </c>
      <c r="B24" s="259" t="s">
        <v>299</v>
      </c>
      <c r="C24" s="80" t="s">
        <v>133</v>
      </c>
      <c r="D24" s="123" t="s">
        <v>40</v>
      </c>
      <c r="E24" s="52"/>
      <c r="F24" s="53"/>
      <c r="G24" s="111"/>
      <c r="H24" s="70"/>
      <c r="I24" s="71"/>
      <c r="J24" s="111"/>
      <c r="K24" s="52"/>
      <c r="L24" s="53"/>
      <c r="M24" s="111"/>
      <c r="N24" s="52"/>
      <c r="O24" s="53"/>
      <c r="P24" s="111"/>
      <c r="Q24" s="70">
        <v>4</v>
      </c>
      <c r="R24" s="71" t="s">
        <v>40</v>
      </c>
      <c r="S24" s="111">
        <v>2</v>
      </c>
      <c r="T24" s="70">
        <v>4</v>
      </c>
      <c r="U24" s="71" t="s">
        <v>35</v>
      </c>
      <c r="V24" s="111">
        <v>2</v>
      </c>
      <c r="W24" s="112">
        <v>120</v>
      </c>
      <c r="X24" s="113">
        <f t="shared" si="2"/>
        <v>4</v>
      </c>
    </row>
    <row r="25" spans="1:24" x14ac:dyDescent="0.25">
      <c r="A25" s="263" t="s">
        <v>312</v>
      </c>
      <c r="B25" s="264" t="s">
        <v>277</v>
      </c>
      <c r="C25" s="120"/>
      <c r="D25" s="265"/>
      <c r="E25" s="31"/>
      <c r="F25" s="32"/>
      <c r="G25" s="30"/>
      <c r="H25" s="207"/>
      <c r="I25" s="32"/>
      <c r="J25" s="33"/>
      <c r="K25" s="96"/>
      <c r="L25" s="97"/>
      <c r="M25" s="30"/>
      <c r="N25" s="190"/>
      <c r="O25" s="148"/>
      <c r="P25" s="33"/>
      <c r="Q25" s="168"/>
      <c r="R25" s="116" t="s">
        <v>40</v>
      </c>
      <c r="S25" s="30">
        <v>3</v>
      </c>
      <c r="T25" s="190"/>
      <c r="U25" s="116" t="s">
        <v>40</v>
      </c>
      <c r="V25" s="33">
        <v>3</v>
      </c>
      <c r="W25" s="92"/>
      <c r="X25" s="50">
        <v>6</v>
      </c>
    </row>
    <row r="26" spans="1:24" ht="26.25" thickBot="1" x14ac:dyDescent="0.3">
      <c r="A26" s="254"/>
      <c r="B26" s="259" t="s">
        <v>273</v>
      </c>
      <c r="C26" s="268" t="s">
        <v>235</v>
      </c>
      <c r="D26" s="267"/>
      <c r="E26" s="65"/>
      <c r="F26" s="66"/>
      <c r="G26" s="34"/>
      <c r="H26" s="269"/>
      <c r="I26" s="66"/>
      <c r="J26" s="251"/>
      <c r="K26" s="65"/>
      <c r="L26" s="66"/>
      <c r="M26" s="34"/>
      <c r="N26" s="269"/>
      <c r="O26" s="66"/>
      <c r="P26" s="251"/>
      <c r="Q26" s="65"/>
      <c r="R26" s="66"/>
      <c r="S26" s="34"/>
      <c r="T26" s="269"/>
      <c r="U26" s="66" t="s">
        <v>139</v>
      </c>
      <c r="V26" s="251">
        <v>0</v>
      </c>
      <c r="W26" s="73">
        <f t="shared" ref="W26" si="3">15*(E26+H26+K26+N26+Q26+T26)</f>
        <v>0</v>
      </c>
      <c r="X26" s="58">
        <f t="shared" ref="X26" si="4">SUM(G26+J26+M26+P26+S26+V26)</f>
        <v>0</v>
      </c>
    </row>
    <row r="27" spans="1:24" x14ac:dyDescent="0.25">
      <c r="A27" s="270"/>
      <c r="B27" s="271" t="s">
        <v>130</v>
      </c>
      <c r="C27" s="272"/>
      <c r="D27" s="273"/>
      <c r="E27" s="84"/>
      <c r="F27" s="85"/>
      <c r="G27" s="42"/>
      <c r="H27" s="274"/>
      <c r="I27" s="275"/>
      <c r="J27" s="43">
        <v>2</v>
      </c>
      <c r="K27" s="276"/>
      <c r="L27" s="275"/>
      <c r="M27" s="42">
        <v>3</v>
      </c>
      <c r="N27" s="277"/>
      <c r="O27" s="278"/>
      <c r="P27" s="43">
        <v>3</v>
      </c>
      <c r="Q27" s="279"/>
      <c r="R27" s="278"/>
      <c r="S27" s="42">
        <v>2</v>
      </c>
      <c r="T27" s="277"/>
      <c r="U27" s="278"/>
      <c r="V27" s="43"/>
      <c r="W27" s="91"/>
      <c r="X27" s="286">
        <f>G27+J27+M27+P27+S27+V27</f>
        <v>10</v>
      </c>
    </row>
    <row r="28" spans="1:24" s="38" customFormat="1" ht="15.75" thickBot="1" x14ac:dyDescent="0.3">
      <c r="A28" s="232" t="s">
        <v>274</v>
      </c>
      <c r="B28" s="280" t="s">
        <v>42</v>
      </c>
      <c r="C28" s="281"/>
      <c r="D28" s="282" t="s">
        <v>40</v>
      </c>
      <c r="E28" s="70">
        <v>1</v>
      </c>
      <c r="F28" s="71" t="s">
        <v>157</v>
      </c>
      <c r="G28" s="241"/>
      <c r="H28" s="283">
        <v>1</v>
      </c>
      <c r="I28" s="71" t="s">
        <v>157</v>
      </c>
      <c r="J28" s="242"/>
      <c r="K28" s="70"/>
      <c r="L28" s="71"/>
      <c r="M28" s="241"/>
      <c r="N28" s="284"/>
      <c r="O28" s="196"/>
      <c r="P28" s="242"/>
      <c r="Q28" s="285"/>
      <c r="R28" s="196"/>
      <c r="S28" s="241"/>
      <c r="T28" s="284"/>
      <c r="U28" s="196"/>
      <c r="V28" s="242"/>
      <c r="W28" s="243">
        <f>15*(E28+H28+K28+N28+Q28+T28)</f>
        <v>30</v>
      </c>
      <c r="X28" s="83">
        <f>G28+J28+M28+P28+S28+V28</f>
        <v>0</v>
      </c>
    </row>
    <row r="29" spans="1:24" ht="15.75" thickBot="1" x14ac:dyDescent="0.3">
      <c r="B29" s="16" t="s">
        <v>43</v>
      </c>
      <c r="C29" s="16"/>
      <c r="D29" s="16"/>
      <c r="E29" s="17">
        <f>SUM(E6:E28)</f>
        <v>21</v>
      </c>
      <c r="F29" s="18"/>
      <c r="G29" s="19">
        <f>SUM(G6:G26)</f>
        <v>29</v>
      </c>
      <c r="H29" s="17">
        <f>SUM(H6:H28)</f>
        <v>19</v>
      </c>
      <c r="I29" s="18"/>
      <c r="J29" s="19">
        <f>SUM(J6:J28)</f>
        <v>29</v>
      </c>
      <c r="K29" s="17">
        <f>SUM(K6:K26)</f>
        <v>18</v>
      </c>
      <c r="L29" s="18"/>
      <c r="M29" s="19">
        <f>SUM(M6:M28)</f>
        <v>31</v>
      </c>
      <c r="N29" s="17">
        <f>SUM(N6:N26)</f>
        <v>20</v>
      </c>
      <c r="O29" s="18"/>
      <c r="P29" s="19">
        <f>SUM(P6:P28)</f>
        <v>31</v>
      </c>
      <c r="Q29" s="17">
        <f>SUM(Q6:Q26)</f>
        <v>20</v>
      </c>
      <c r="R29" s="18"/>
      <c r="S29" s="19">
        <f>SUM(S6:S28)</f>
        <v>31</v>
      </c>
      <c r="T29" s="17">
        <f t="shared" ref="T29:W29" si="5">SUM(T6:T26)</f>
        <v>19</v>
      </c>
      <c r="U29" s="18">
        <f t="shared" si="5"/>
        <v>0</v>
      </c>
      <c r="V29" s="19">
        <f t="shared" si="5"/>
        <v>29</v>
      </c>
      <c r="W29" s="20">
        <f t="shared" si="5"/>
        <v>1725</v>
      </c>
      <c r="X29" s="26">
        <f>SUM(X6:X28)</f>
        <v>180</v>
      </c>
    </row>
    <row r="31" spans="1:24" x14ac:dyDescent="0.25">
      <c r="A31" s="119" t="s">
        <v>149</v>
      </c>
      <c r="D31" s="82"/>
    </row>
    <row r="32" spans="1:24" x14ac:dyDescent="0.25">
      <c r="A32" s="119" t="s">
        <v>152</v>
      </c>
      <c r="D32" s="82"/>
      <c r="O32" s="125" t="s">
        <v>150</v>
      </c>
      <c r="P32" s="119"/>
      <c r="T32" s="119" t="s">
        <v>151</v>
      </c>
    </row>
    <row r="33" spans="1:20" x14ac:dyDescent="0.25">
      <c r="A33" s="35" t="s">
        <v>177</v>
      </c>
      <c r="E33" s="119"/>
      <c r="O33" s="125" t="s">
        <v>159</v>
      </c>
      <c r="P33" s="119"/>
      <c r="T33" s="119" t="s">
        <v>155</v>
      </c>
    </row>
    <row r="34" spans="1:20" x14ac:dyDescent="0.25">
      <c r="A34" s="35" t="s">
        <v>165</v>
      </c>
      <c r="E34" s="119"/>
      <c r="O34" s="125" t="s">
        <v>160</v>
      </c>
      <c r="P34" s="35"/>
      <c r="T34" s="35" t="s">
        <v>153</v>
      </c>
    </row>
    <row r="35" spans="1:20" x14ac:dyDescent="0.25">
      <c r="A35" s="35" t="s">
        <v>154</v>
      </c>
      <c r="E35" s="35"/>
      <c r="O35" s="125" t="s">
        <v>161</v>
      </c>
      <c r="P35" s="35"/>
      <c r="T35" s="119" t="s">
        <v>158</v>
      </c>
    </row>
    <row r="36" spans="1:20" x14ac:dyDescent="0.25">
      <c r="A36" s="36" t="s">
        <v>178</v>
      </c>
      <c r="D36" s="35"/>
      <c r="E36" s="35"/>
      <c r="J36" s="35"/>
      <c r="K36" s="35"/>
      <c r="L36" s="35"/>
      <c r="M36" s="35"/>
      <c r="N36" s="35"/>
      <c r="P36" s="35"/>
      <c r="T36" s="119" t="s">
        <v>156</v>
      </c>
    </row>
    <row r="37" spans="1:20" x14ac:dyDescent="0.25">
      <c r="D37" s="82"/>
      <c r="T37" s="119" t="s">
        <v>166</v>
      </c>
    </row>
    <row r="38" spans="1:20" x14ac:dyDescent="0.25">
      <c r="A38" s="118" t="s">
        <v>163</v>
      </c>
      <c r="D38" s="82"/>
    </row>
    <row r="39" spans="1:20" x14ac:dyDescent="0.25">
      <c r="A39" s="35" t="s">
        <v>168</v>
      </c>
      <c r="E39" s="35"/>
      <c r="N39" s="119"/>
    </row>
    <row r="40" spans="1:20" x14ac:dyDescent="0.25">
      <c r="A40" s="35" t="s">
        <v>169</v>
      </c>
      <c r="B40" s="35"/>
      <c r="C40" s="35"/>
      <c r="D40" s="82"/>
      <c r="N40" s="119"/>
    </row>
    <row r="41" spans="1:20" x14ac:dyDescent="0.25">
      <c r="A41" s="35" t="s">
        <v>126</v>
      </c>
      <c r="B41" s="35"/>
      <c r="C41" s="35"/>
      <c r="D41" s="82"/>
      <c r="N41" s="35"/>
    </row>
    <row r="42" spans="1:20" x14ac:dyDescent="0.25">
      <c r="A42" s="35" t="s">
        <v>127</v>
      </c>
      <c r="B42" s="35"/>
      <c r="C42" s="35"/>
      <c r="D42" s="82"/>
      <c r="M42" s="35"/>
      <c r="N42" s="35"/>
    </row>
    <row r="43" spans="1:20" x14ac:dyDescent="0.25">
      <c r="A43" s="37" t="s">
        <v>140</v>
      </c>
      <c r="C43" s="82"/>
      <c r="D43" s="82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5" orientation="landscape" horizontalDpi="300" verticalDpi="300" r:id="rId1"/>
  <headerFooter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4"/>
  <sheetViews>
    <sheetView zoomScaleNormal="100" workbookViewId="0">
      <selection activeCell="A23" sqref="A23"/>
    </sheetView>
  </sheetViews>
  <sheetFormatPr defaultRowHeight="15" x14ac:dyDescent="0.25"/>
  <cols>
    <col min="1" max="1" width="19.140625" customWidth="1"/>
    <col min="2" max="2" width="33.28515625" customWidth="1"/>
    <col min="3" max="3" width="15" bestFit="1" customWidth="1"/>
    <col min="4" max="4" width="6.85546875" customWidth="1"/>
    <col min="5" max="6" width="5.140625" customWidth="1"/>
    <col min="7" max="7" width="5.140625" style="315" customWidth="1"/>
    <col min="8" max="9" width="5.140625" customWidth="1"/>
    <col min="10" max="10" width="5.140625" style="315" customWidth="1"/>
    <col min="11" max="12" width="5.140625" customWidth="1"/>
    <col min="13" max="13" width="5.140625" style="315" customWidth="1"/>
    <col min="14" max="15" width="5.140625" customWidth="1"/>
    <col min="16" max="16" width="5.140625" style="315" customWidth="1"/>
    <col min="17" max="18" width="5.140625" customWidth="1"/>
    <col min="19" max="19" width="5.140625" style="315" customWidth="1"/>
    <col min="20" max="21" width="5.140625" customWidth="1"/>
    <col min="22" max="22" width="5.140625" style="315" customWidth="1"/>
    <col min="23" max="23" width="5.140625" customWidth="1"/>
    <col min="24" max="24" width="5.140625" style="315" customWidth="1"/>
  </cols>
  <sheetData>
    <row r="1" spans="1:24" ht="15.75" customHeight="1" thickBot="1" x14ac:dyDescent="0.3">
      <c r="A1" s="555" t="s">
        <v>197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7"/>
    </row>
    <row r="2" spans="1:24" ht="15.75" thickBot="1" x14ac:dyDescent="0.3">
      <c r="A2" s="558" t="s">
        <v>123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60"/>
    </row>
    <row r="3" spans="1:24" ht="15.75" thickBot="1" x14ac:dyDescent="0.3">
      <c r="A3" s="466" t="s">
        <v>275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8"/>
    </row>
    <row r="4" spans="1:24" x14ac:dyDescent="0.25">
      <c r="A4" s="473" t="s">
        <v>44</v>
      </c>
      <c r="B4" s="457" t="s">
        <v>24</v>
      </c>
      <c r="C4" s="455" t="s">
        <v>124</v>
      </c>
      <c r="D4" s="459" t="s">
        <v>125</v>
      </c>
      <c r="E4" s="475" t="s">
        <v>25</v>
      </c>
      <c r="F4" s="476"/>
      <c r="G4" s="477"/>
      <c r="H4" s="478" t="s">
        <v>26</v>
      </c>
      <c r="I4" s="476"/>
      <c r="J4" s="477"/>
      <c r="K4" s="478" t="s">
        <v>27</v>
      </c>
      <c r="L4" s="476"/>
      <c r="M4" s="477"/>
      <c r="N4" s="478" t="s">
        <v>28</v>
      </c>
      <c r="O4" s="479"/>
      <c r="P4" s="480"/>
      <c r="Q4" s="478" t="s">
        <v>29</v>
      </c>
      <c r="R4" s="479"/>
      <c r="S4" s="480"/>
      <c r="T4" s="478" t="s">
        <v>30</v>
      </c>
      <c r="U4" s="479"/>
      <c r="V4" s="480"/>
      <c r="W4" s="469" t="s">
        <v>31</v>
      </c>
      <c r="X4" s="505" t="s">
        <v>32</v>
      </c>
    </row>
    <row r="5" spans="1:24" ht="15.75" thickBot="1" x14ac:dyDescent="0.3">
      <c r="A5" s="474"/>
      <c r="B5" s="458"/>
      <c r="C5" s="456"/>
      <c r="D5" s="459"/>
      <c r="E5" s="12" t="s">
        <v>31</v>
      </c>
      <c r="F5" s="13"/>
      <c r="G5" s="305" t="s">
        <v>32</v>
      </c>
      <c r="H5" s="12" t="s">
        <v>31</v>
      </c>
      <c r="I5" s="13"/>
      <c r="J5" s="305" t="s">
        <v>32</v>
      </c>
      <c r="K5" s="12" t="s">
        <v>31</v>
      </c>
      <c r="L5" s="13"/>
      <c r="M5" s="305" t="s">
        <v>32</v>
      </c>
      <c r="N5" s="12" t="s">
        <v>31</v>
      </c>
      <c r="O5" s="13"/>
      <c r="P5" s="305" t="s">
        <v>32</v>
      </c>
      <c r="Q5" s="12" t="s">
        <v>31</v>
      </c>
      <c r="R5" s="13"/>
      <c r="S5" s="305" t="s">
        <v>32</v>
      </c>
      <c r="T5" s="12" t="s">
        <v>31</v>
      </c>
      <c r="U5" s="13"/>
      <c r="V5" s="305" t="s">
        <v>32</v>
      </c>
      <c r="W5" s="470"/>
      <c r="X5" s="506"/>
    </row>
    <row r="6" spans="1:24" x14ac:dyDescent="0.25">
      <c r="A6" s="199" t="s">
        <v>120</v>
      </c>
      <c r="B6" s="41" t="s">
        <v>222</v>
      </c>
      <c r="C6" s="78" t="s">
        <v>133</v>
      </c>
      <c r="D6" s="397" t="s">
        <v>132</v>
      </c>
      <c r="E6" s="84">
        <v>2</v>
      </c>
      <c r="F6" s="85" t="s">
        <v>33</v>
      </c>
      <c r="G6" s="306">
        <v>3</v>
      </c>
      <c r="H6" s="84">
        <v>2</v>
      </c>
      <c r="I6" s="85" t="s">
        <v>33</v>
      </c>
      <c r="J6" s="306">
        <v>3</v>
      </c>
      <c r="K6" s="84">
        <v>2</v>
      </c>
      <c r="L6" s="85" t="s">
        <v>33</v>
      </c>
      <c r="M6" s="306">
        <v>3</v>
      </c>
      <c r="N6" s="84">
        <v>2</v>
      </c>
      <c r="O6" s="85" t="s">
        <v>33</v>
      </c>
      <c r="P6" s="317">
        <v>3</v>
      </c>
      <c r="Q6" s="84">
        <v>2</v>
      </c>
      <c r="R6" s="85" t="s">
        <v>33</v>
      </c>
      <c r="S6" s="306">
        <v>3</v>
      </c>
      <c r="T6" s="84">
        <v>2</v>
      </c>
      <c r="U6" s="85" t="s">
        <v>33</v>
      </c>
      <c r="V6" s="317">
        <v>3</v>
      </c>
      <c r="W6" s="304">
        <f t="shared" ref="W6:W29" si="0">15*(E6+H6+K6+N6+Q6+T6)</f>
        <v>180</v>
      </c>
      <c r="X6" s="320">
        <f>G6+J6+M6+P6+S6+V6</f>
        <v>18</v>
      </c>
    </row>
    <row r="7" spans="1:24" x14ac:dyDescent="0.25">
      <c r="A7" s="200" t="s">
        <v>303</v>
      </c>
      <c r="B7" s="27" t="s">
        <v>34</v>
      </c>
      <c r="C7" s="39" t="s">
        <v>133</v>
      </c>
      <c r="D7" s="376" t="s">
        <v>40</v>
      </c>
      <c r="E7" s="31">
        <v>1</v>
      </c>
      <c r="F7" s="32" t="s">
        <v>35</v>
      </c>
      <c r="G7" s="307">
        <v>1</v>
      </c>
      <c r="H7" s="31">
        <v>1</v>
      </c>
      <c r="I7" s="32" t="s">
        <v>33</v>
      </c>
      <c r="J7" s="307">
        <v>1</v>
      </c>
      <c r="K7" s="31"/>
      <c r="L7" s="32"/>
      <c r="M7" s="307"/>
      <c r="N7" s="31"/>
      <c r="O7" s="32"/>
      <c r="P7" s="178"/>
      <c r="Q7" s="31"/>
      <c r="R7" s="32"/>
      <c r="S7" s="307"/>
      <c r="T7" s="31"/>
      <c r="U7" s="32"/>
      <c r="V7" s="178"/>
      <c r="W7" s="298">
        <f t="shared" si="0"/>
        <v>30</v>
      </c>
      <c r="X7" s="133">
        <f t="shared" ref="X7:X10" si="1">G7+J7+M7+P7+S7+V7</f>
        <v>2</v>
      </c>
    </row>
    <row r="8" spans="1:24" x14ac:dyDescent="0.25">
      <c r="A8" s="200" t="s">
        <v>301</v>
      </c>
      <c r="B8" s="27" t="s">
        <v>143</v>
      </c>
      <c r="C8" s="39" t="s">
        <v>133</v>
      </c>
      <c r="D8" s="376" t="s">
        <v>40</v>
      </c>
      <c r="E8" s="31">
        <v>2</v>
      </c>
      <c r="F8" s="32" t="s">
        <v>35</v>
      </c>
      <c r="G8" s="307">
        <v>2</v>
      </c>
      <c r="H8" s="31">
        <v>2</v>
      </c>
      <c r="I8" s="32" t="s">
        <v>33</v>
      </c>
      <c r="J8" s="307">
        <v>2</v>
      </c>
      <c r="K8" s="31">
        <v>1</v>
      </c>
      <c r="L8" s="32" t="s">
        <v>35</v>
      </c>
      <c r="M8" s="307">
        <v>1</v>
      </c>
      <c r="N8" s="31">
        <v>1</v>
      </c>
      <c r="O8" s="32" t="s">
        <v>33</v>
      </c>
      <c r="P8" s="178">
        <v>1</v>
      </c>
      <c r="Q8" s="31">
        <v>1</v>
      </c>
      <c r="R8" s="32" t="s">
        <v>35</v>
      </c>
      <c r="S8" s="178">
        <v>1</v>
      </c>
      <c r="T8" s="31"/>
      <c r="U8" s="32"/>
      <c r="V8" s="178"/>
      <c r="W8" s="298">
        <f t="shared" si="0"/>
        <v>105</v>
      </c>
      <c r="X8" s="135">
        <f t="shared" si="1"/>
        <v>7</v>
      </c>
    </row>
    <row r="9" spans="1:24" x14ac:dyDescent="0.25">
      <c r="A9" s="229" t="s">
        <v>302</v>
      </c>
      <c r="B9" s="27" t="s">
        <v>144</v>
      </c>
      <c r="C9" s="39" t="s">
        <v>133</v>
      </c>
      <c r="D9" s="376" t="s">
        <v>132</v>
      </c>
      <c r="E9" s="31">
        <v>2</v>
      </c>
      <c r="F9" s="32" t="s">
        <v>35</v>
      </c>
      <c r="G9" s="307">
        <v>3</v>
      </c>
      <c r="H9" s="31">
        <v>2</v>
      </c>
      <c r="I9" s="32" t="s">
        <v>33</v>
      </c>
      <c r="J9" s="307">
        <v>3</v>
      </c>
      <c r="K9" s="31">
        <v>1</v>
      </c>
      <c r="L9" s="32" t="s">
        <v>35</v>
      </c>
      <c r="M9" s="307">
        <v>2</v>
      </c>
      <c r="N9" s="31">
        <v>1</v>
      </c>
      <c r="O9" s="32" t="s">
        <v>33</v>
      </c>
      <c r="P9" s="178">
        <v>2</v>
      </c>
      <c r="Q9" s="31">
        <v>1</v>
      </c>
      <c r="R9" s="32" t="s">
        <v>35</v>
      </c>
      <c r="S9" s="178">
        <v>2</v>
      </c>
      <c r="T9" s="31"/>
      <c r="U9" s="32"/>
      <c r="V9" s="178"/>
      <c r="W9" s="298">
        <f t="shared" si="0"/>
        <v>105</v>
      </c>
      <c r="X9" s="135">
        <f t="shared" si="1"/>
        <v>12</v>
      </c>
    </row>
    <row r="10" spans="1:24" x14ac:dyDescent="0.25">
      <c r="A10" s="229" t="s">
        <v>304</v>
      </c>
      <c r="B10" s="27" t="s">
        <v>145</v>
      </c>
      <c r="C10" s="39" t="s">
        <v>133</v>
      </c>
      <c r="D10" s="376" t="s">
        <v>132</v>
      </c>
      <c r="E10" s="31"/>
      <c r="F10" s="32"/>
      <c r="G10" s="307"/>
      <c r="H10" s="31"/>
      <c r="I10" s="32"/>
      <c r="J10" s="307"/>
      <c r="K10" s="31"/>
      <c r="L10" s="32"/>
      <c r="M10" s="307"/>
      <c r="N10" s="31"/>
      <c r="O10" s="32"/>
      <c r="P10" s="178"/>
      <c r="Q10" s="31">
        <v>1</v>
      </c>
      <c r="R10" s="32" t="s">
        <v>35</v>
      </c>
      <c r="S10" s="178">
        <v>1</v>
      </c>
      <c r="T10" s="31">
        <v>2</v>
      </c>
      <c r="U10" s="32" t="s">
        <v>33</v>
      </c>
      <c r="V10" s="178">
        <v>2</v>
      </c>
      <c r="W10" s="298">
        <f t="shared" si="0"/>
        <v>45</v>
      </c>
      <c r="X10" s="135">
        <f t="shared" si="1"/>
        <v>3</v>
      </c>
    </row>
    <row r="11" spans="1:24" x14ac:dyDescent="0.25">
      <c r="A11" s="230" t="s">
        <v>45</v>
      </c>
      <c r="B11" s="27" t="s">
        <v>36</v>
      </c>
      <c r="C11" s="27"/>
      <c r="D11" s="376" t="s">
        <v>132</v>
      </c>
      <c r="E11" s="31">
        <v>2</v>
      </c>
      <c r="F11" s="32" t="s">
        <v>33</v>
      </c>
      <c r="G11" s="307">
        <v>2</v>
      </c>
      <c r="H11" s="31"/>
      <c r="I11" s="32"/>
      <c r="J11" s="307"/>
      <c r="K11" s="28"/>
      <c r="L11" s="29"/>
      <c r="M11" s="307"/>
      <c r="N11" s="28"/>
      <c r="O11" s="29"/>
      <c r="P11" s="178"/>
      <c r="Q11" s="28"/>
      <c r="R11" s="29"/>
      <c r="S11" s="307"/>
      <c r="T11" s="28"/>
      <c r="U11" s="29"/>
      <c r="V11" s="178"/>
      <c r="W11" s="298">
        <f t="shared" si="0"/>
        <v>30</v>
      </c>
      <c r="X11" s="135">
        <v>2</v>
      </c>
    </row>
    <row r="12" spans="1:24" x14ac:dyDescent="0.25">
      <c r="A12" s="230" t="s">
        <v>46</v>
      </c>
      <c r="B12" s="27" t="s">
        <v>38</v>
      </c>
      <c r="C12" s="27"/>
      <c r="D12" s="376" t="s">
        <v>132</v>
      </c>
      <c r="E12" s="31"/>
      <c r="F12" s="32"/>
      <c r="G12" s="307"/>
      <c r="H12" s="31"/>
      <c r="I12" s="32"/>
      <c r="J12" s="307"/>
      <c r="K12" s="28"/>
      <c r="L12" s="29"/>
      <c r="M12" s="178"/>
      <c r="N12" s="31">
        <v>2</v>
      </c>
      <c r="O12" s="32" t="s">
        <v>33</v>
      </c>
      <c r="P12" s="178">
        <v>2</v>
      </c>
      <c r="Q12" s="28"/>
      <c r="R12" s="29"/>
      <c r="S12" s="307"/>
      <c r="T12" s="28"/>
      <c r="U12" s="29"/>
      <c r="V12" s="178"/>
      <c r="W12" s="298">
        <f t="shared" si="0"/>
        <v>30</v>
      </c>
      <c r="X12" s="135">
        <v>2</v>
      </c>
    </row>
    <row r="13" spans="1:24" x14ac:dyDescent="0.25">
      <c r="A13" s="250" t="s">
        <v>305</v>
      </c>
      <c r="B13" s="248" t="s">
        <v>281</v>
      </c>
      <c r="C13" s="39" t="s">
        <v>133</v>
      </c>
      <c r="D13" s="399" t="s">
        <v>132</v>
      </c>
      <c r="E13" s="65"/>
      <c r="F13" s="66"/>
      <c r="G13" s="308"/>
      <c r="H13" s="65"/>
      <c r="I13" s="66"/>
      <c r="J13" s="308"/>
      <c r="K13" s="68">
        <v>2</v>
      </c>
      <c r="L13" s="69" t="s">
        <v>33</v>
      </c>
      <c r="M13" s="316">
        <v>1</v>
      </c>
      <c r="N13" s="65">
        <v>2</v>
      </c>
      <c r="O13" s="66" t="s">
        <v>33</v>
      </c>
      <c r="P13" s="316">
        <v>1</v>
      </c>
      <c r="Q13" s="68"/>
      <c r="R13" s="69"/>
      <c r="S13" s="308"/>
      <c r="T13" s="68"/>
      <c r="U13" s="69"/>
      <c r="V13" s="316"/>
      <c r="W13" s="298">
        <f t="shared" si="0"/>
        <v>60</v>
      </c>
      <c r="X13" s="135">
        <v>2</v>
      </c>
    </row>
    <row r="14" spans="1:24" ht="15.75" thickBot="1" x14ac:dyDescent="0.3">
      <c r="A14" s="231" t="s">
        <v>306</v>
      </c>
      <c r="B14" s="94" t="s">
        <v>282</v>
      </c>
      <c r="C14" s="80" t="str">
        <f>$C$10</f>
        <v>♫</v>
      </c>
      <c r="D14" s="398" t="s">
        <v>132</v>
      </c>
      <c r="E14" s="70"/>
      <c r="F14" s="71"/>
      <c r="G14" s="309"/>
      <c r="H14" s="70"/>
      <c r="I14" s="71"/>
      <c r="J14" s="309"/>
      <c r="K14" s="70"/>
      <c r="L14" s="71"/>
      <c r="M14" s="309"/>
      <c r="N14" s="52"/>
      <c r="O14" s="53"/>
      <c r="P14" s="318"/>
      <c r="Q14" s="70">
        <v>2</v>
      </c>
      <c r="R14" s="71" t="s">
        <v>33</v>
      </c>
      <c r="S14" s="309">
        <v>1</v>
      </c>
      <c r="T14" s="52">
        <v>2</v>
      </c>
      <c r="U14" s="53" t="s">
        <v>33</v>
      </c>
      <c r="V14" s="318">
        <v>1</v>
      </c>
      <c r="W14" s="243">
        <f t="shared" si="0"/>
        <v>60</v>
      </c>
      <c r="X14" s="129">
        <v>2</v>
      </c>
    </row>
    <row r="15" spans="1:24" x14ac:dyDescent="0.25">
      <c r="A15" s="201" t="s">
        <v>80</v>
      </c>
      <c r="B15" s="155" t="s">
        <v>236</v>
      </c>
      <c r="C15" s="79" t="s">
        <v>133</v>
      </c>
      <c r="D15" s="121" t="s">
        <v>40</v>
      </c>
      <c r="E15" s="102">
        <v>2</v>
      </c>
      <c r="F15" s="103" t="s">
        <v>33</v>
      </c>
      <c r="G15" s="310">
        <v>7</v>
      </c>
      <c r="H15" s="102">
        <v>2</v>
      </c>
      <c r="I15" s="103" t="s">
        <v>33</v>
      </c>
      <c r="J15" s="310">
        <v>7</v>
      </c>
      <c r="K15" s="102">
        <v>2</v>
      </c>
      <c r="L15" s="103" t="s">
        <v>33</v>
      </c>
      <c r="M15" s="310">
        <v>7</v>
      </c>
      <c r="N15" s="102">
        <v>2</v>
      </c>
      <c r="O15" s="103" t="s">
        <v>33</v>
      </c>
      <c r="P15" s="310">
        <v>7</v>
      </c>
      <c r="Q15" s="102">
        <v>2</v>
      </c>
      <c r="R15" s="103" t="s">
        <v>33</v>
      </c>
      <c r="S15" s="310">
        <v>7</v>
      </c>
      <c r="T15" s="102">
        <v>2</v>
      </c>
      <c r="U15" s="103" t="s">
        <v>40</v>
      </c>
      <c r="V15" s="310">
        <v>7</v>
      </c>
      <c r="W15" s="304">
        <f t="shared" si="0"/>
        <v>180</v>
      </c>
      <c r="X15" s="331">
        <f t="shared" ref="X15" si="2">SUM(G15+J15+M15+P15+S15+V15)</f>
        <v>42</v>
      </c>
    </row>
    <row r="16" spans="1:24" x14ac:dyDescent="0.25">
      <c r="A16" s="205"/>
      <c r="B16" s="100" t="s">
        <v>279</v>
      </c>
      <c r="C16" s="79" t="s">
        <v>133</v>
      </c>
      <c r="D16" s="376" t="s">
        <v>132</v>
      </c>
      <c r="E16" s="102">
        <v>1</v>
      </c>
      <c r="F16" s="103" t="s">
        <v>33</v>
      </c>
      <c r="G16" s="30">
        <v>1</v>
      </c>
      <c r="H16" s="102">
        <v>1</v>
      </c>
      <c r="I16" s="103" t="s">
        <v>33</v>
      </c>
      <c r="J16" s="30">
        <v>1</v>
      </c>
      <c r="K16" s="102"/>
      <c r="L16" s="103"/>
      <c r="M16" s="30"/>
      <c r="N16" s="102"/>
      <c r="O16" s="103"/>
      <c r="P16" s="30"/>
      <c r="Q16" s="102"/>
      <c r="R16" s="103"/>
      <c r="S16" s="30"/>
      <c r="T16" s="102"/>
      <c r="U16" s="103"/>
      <c r="V16" s="30"/>
      <c r="W16" s="298">
        <f t="shared" si="0"/>
        <v>30</v>
      </c>
      <c r="X16" s="105">
        <f t="shared" ref="X16:X17" si="3">G16+J16+M16+P16+S16+V16</f>
        <v>2</v>
      </c>
    </row>
    <row r="17" spans="1:24" x14ac:dyDescent="0.25">
      <c r="A17" s="205"/>
      <c r="B17" s="100" t="s">
        <v>50</v>
      </c>
      <c r="C17" s="79" t="s">
        <v>133</v>
      </c>
      <c r="D17" s="376" t="s">
        <v>40</v>
      </c>
      <c r="E17" s="102"/>
      <c r="F17" s="103"/>
      <c r="G17" s="30"/>
      <c r="H17" s="102"/>
      <c r="I17" s="103"/>
      <c r="J17" s="30"/>
      <c r="K17" s="102">
        <v>1</v>
      </c>
      <c r="L17" s="103" t="s">
        <v>33</v>
      </c>
      <c r="M17" s="30">
        <v>1</v>
      </c>
      <c r="N17" s="102">
        <v>1</v>
      </c>
      <c r="O17" s="103" t="s">
        <v>33</v>
      </c>
      <c r="P17" s="30">
        <v>1</v>
      </c>
      <c r="Q17" s="102">
        <v>1</v>
      </c>
      <c r="R17" s="103" t="s">
        <v>33</v>
      </c>
      <c r="S17" s="30">
        <v>1</v>
      </c>
      <c r="T17" s="102">
        <v>1</v>
      </c>
      <c r="U17" s="103" t="s">
        <v>33</v>
      </c>
      <c r="V17" s="30">
        <v>1</v>
      </c>
      <c r="W17" s="298">
        <f t="shared" si="0"/>
        <v>60</v>
      </c>
      <c r="X17" s="105">
        <f t="shared" si="3"/>
        <v>4</v>
      </c>
    </row>
    <row r="18" spans="1:24" x14ac:dyDescent="0.25">
      <c r="A18" s="22" t="s">
        <v>57</v>
      </c>
      <c r="B18" s="27" t="s">
        <v>214</v>
      </c>
      <c r="C18" s="79"/>
      <c r="D18" s="39" t="s">
        <v>40</v>
      </c>
      <c r="E18" s="102">
        <v>1</v>
      </c>
      <c r="F18" s="103" t="s">
        <v>35</v>
      </c>
      <c r="G18" s="311">
        <v>1</v>
      </c>
      <c r="H18" s="102">
        <v>1</v>
      </c>
      <c r="I18" s="103" t="s">
        <v>35</v>
      </c>
      <c r="J18" s="311">
        <v>1</v>
      </c>
      <c r="K18" s="102">
        <v>1</v>
      </c>
      <c r="L18" s="103" t="s">
        <v>35</v>
      </c>
      <c r="M18" s="311">
        <v>1</v>
      </c>
      <c r="N18" s="102">
        <v>1</v>
      </c>
      <c r="O18" s="103" t="s">
        <v>35</v>
      </c>
      <c r="P18" s="311">
        <v>1</v>
      </c>
      <c r="Q18" s="102">
        <v>1</v>
      </c>
      <c r="R18" s="103" t="s">
        <v>35</v>
      </c>
      <c r="S18" s="311">
        <v>1</v>
      </c>
      <c r="T18" s="102">
        <v>1</v>
      </c>
      <c r="U18" s="103" t="s">
        <v>35</v>
      </c>
      <c r="V18" s="311">
        <v>1</v>
      </c>
      <c r="W18" s="298">
        <f t="shared" si="0"/>
        <v>90</v>
      </c>
      <c r="X18" s="332">
        <f>SUM(G18+J18+M18+P18+S18+V18)</f>
        <v>6</v>
      </c>
    </row>
    <row r="19" spans="1:24" x14ac:dyDescent="0.25">
      <c r="A19" s="22"/>
      <c r="B19" s="27" t="s">
        <v>180</v>
      </c>
      <c r="C19" s="101"/>
      <c r="D19" s="101"/>
      <c r="E19" s="102"/>
      <c r="F19" s="103"/>
      <c r="G19" s="307"/>
      <c r="H19" s="102"/>
      <c r="I19" s="103"/>
      <c r="J19" s="307"/>
      <c r="K19" s="102"/>
      <c r="L19" s="103"/>
      <c r="M19" s="307">
        <v>2</v>
      </c>
      <c r="N19" s="102"/>
      <c r="O19" s="103"/>
      <c r="P19" s="178">
        <v>2</v>
      </c>
      <c r="Q19" s="102"/>
      <c r="R19" s="103"/>
      <c r="S19" s="307"/>
      <c r="T19" s="102"/>
      <c r="U19" s="103"/>
      <c r="V19" s="307"/>
      <c r="W19" s="298">
        <f t="shared" si="0"/>
        <v>0</v>
      </c>
      <c r="X19" s="328">
        <f t="shared" ref="X19" si="4">G19+J19+M19+P19+S19+V19</f>
        <v>4</v>
      </c>
    </row>
    <row r="20" spans="1:24" x14ac:dyDescent="0.25">
      <c r="A20" s="22" t="s">
        <v>48</v>
      </c>
      <c r="B20" s="27" t="s">
        <v>215</v>
      </c>
      <c r="C20" s="100"/>
      <c r="D20" s="39" t="s">
        <v>40</v>
      </c>
      <c r="E20" s="31">
        <v>1</v>
      </c>
      <c r="F20" s="32" t="s">
        <v>35</v>
      </c>
      <c r="G20" s="311">
        <v>3</v>
      </c>
      <c r="H20" s="31">
        <v>1</v>
      </c>
      <c r="I20" s="32" t="s">
        <v>35</v>
      </c>
      <c r="J20" s="311">
        <v>3</v>
      </c>
      <c r="K20" s="31">
        <v>1</v>
      </c>
      <c r="L20" s="32" t="s">
        <v>35</v>
      </c>
      <c r="M20" s="311">
        <v>3</v>
      </c>
      <c r="N20" s="31">
        <v>1</v>
      </c>
      <c r="O20" s="32" t="s">
        <v>35</v>
      </c>
      <c r="P20" s="311">
        <v>3</v>
      </c>
      <c r="Q20" s="31">
        <v>1</v>
      </c>
      <c r="R20" s="32" t="s">
        <v>35</v>
      </c>
      <c r="S20" s="311">
        <v>3</v>
      </c>
      <c r="T20" s="31">
        <v>1</v>
      </c>
      <c r="U20" s="32" t="s">
        <v>35</v>
      </c>
      <c r="V20" s="311">
        <v>3</v>
      </c>
      <c r="W20" s="298">
        <f t="shared" si="0"/>
        <v>90</v>
      </c>
      <c r="X20" s="332">
        <f>G20+J20+M20+P20+S20+V20</f>
        <v>18</v>
      </c>
    </row>
    <row r="21" spans="1:24" x14ac:dyDescent="0.25">
      <c r="A21" s="154"/>
      <c r="B21" s="27" t="s">
        <v>117</v>
      </c>
      <c r="C21" s="100"/>
      <c r="D21" s="39" t="s">
        <v>40</v>
      </c>
      <c r="E21" s="31">
        <v>4</v>
      </c>
      <c r="F21" s="32" t="s">
        <v>35</v>
      </c>
      <c r="G21" s="311">
        <v>2</v>
      </c>
      <c r="H21" s="31">
        <v>4</v>
      </c>
      <c r="I21" s="32" t="s">
        <v>35</v>
      </c>
      <c r="J21" s="311">
        <v>2</v>
      </c>
      <c r="K21" s="31">
        <v>4</v>
      </c>
      <c r="L21" s="32" t="s">
        <v>35</v>
      </c>
      <c r="M21" s="311">
        <v>2</v>
      </c>
      <c r="N21" s="31">
        <v>4</v>
      </c>
      <c r="O21" s="32" t="s">
        <v>35</v>
      </c>
      <c r="P21" s="311">
        <v>2</v>
      </c>
      <c r="Q21" s="31">
        <v>4</v>
      </c>
      <c r="R21" s="32" t="s">
        <v>35</v>
      </c>
      <c r="S21" s="311">
        <v>2</v>
      </c>
      <c r="T21" s="31">
        <v>4</v>
      </c>
      <c r="U21" s="32" t="s">
        <v>35</v>
      </c>
      <c r="V21" s="311">
        <v>2</v>
      </c>
      <c r="W21" s="298">
        <f t="shared" si="0"/>
        <v>360</v>
      </c>
      <c r="X21" s="332">
        <f t="shared" ref="X21:X24" si="5">G21+J21+M21+P21+S21+V21</f>
        <v>12</v>
      </c>
    </row>
    <row r="22" spans="1:24" x14ac:dyDescent="0.25">
      <c r="A22" s="205"/>
      <c r="B22" s="100" t="s">
        <v>227</v>
      </c>
      <c r="C22" s="100"/>
      <c r="D22" s="39" t="s">
        <v>40</v>
      </c>
      <c r="E22" s="28"/>
      <c r="F22" s="29"/>
      <c r="G22" s="307"/>
      <c r="H22" s="28"/>
      <c r="I22" s="29"/>
      <c r="J22" s="307"/>
      <c r="K22" s="28"/>
      <c r="L22" s="29"/>
      <c r="M22" s="307"/>
      <c r="N22" s="28"/>
      <c r="O22" s="29"/>
      <c r="P22" s="307"/>
      <c r="Q22" s="28">
        <v>2</v>
      </c>
      <c r="R22" s="29" t="s">
        <v>40</v>
      </c>
      <c r="S22" s="307">
        <v>3</v>
      </c>
      <c r="T22" s="28">
        <v>2</v>
      </c>
      <c r="U22" s="29" t="s">
        <v>35</v>
      </c>
      <c r="V22" s="307">
        <v>3</v>
      </c>
      <c r="W22" s="298">
        <f t="shared" si="0"/>
        <v>60</v>
      </c>
      <c r="X22" s="332">
        <f t="shared" si="5"/>
        <v>6</v>
      </c>
    </row>
    <row r="23" spans="1:24" x14ac:dyDescent="0.25">
      <c r="A23" s="209" t="s">
        <v>323</v>
      </c>
      <c r="B23" s="46" t="s">
        <v>216</v>
      </c>
      <c r="C23" s="101"/>
      <c r="D23" s="39" t="s">
        <v>40</v>
      </c>
      <c r="E23" s="76">
        <v>1</v>
      </c>
      <c r="F23" s="77" t="s">
        <v>35</v>
      </c>
      <c r="G23" s="310">
        <v>1</v>
      </c>
      <c r="H23" s="76">
        <v>1</v>
      </c>
      <c r="I23" s="77" t="s">
        <v>40</v>
      </c>
      <c r="J23" s="310">
        <v>1</v>
      </c>
      <c r="K23" s="102"/>
      <c r="L23" s="103"/>
      <c r="M23" s="310"/>
      <c r="N23" s="102"/>
      <c r="O23" s="103"/>
      <c r="P23" s="310"/>
      <c r="Q23" s="102"/>
      <c r="R23" s="103"/>
      <c r="S23" s="310"/>
      <c r="T23" s="102"/>
      <c r="U23" s="103"/>
      <c r="V23" s="310"/>
      <c r="W23" s="298">
        <f t="shared" si="0"/>
        <v>30</v>
      </c>
      <c r="X23" s="334">
        <f t="shared" si="5"/>
        <v>2</v>
      </c>
    </row>
    <row r="24" spans="1:24" ht="23.25" x14ac:dyDescent="0.25">
      <c r="A24" s="336" t="s">
        <v>238</v>
      </c>
      <c r="B24" s="259" t="s">
        <v>299</v>
      </c>
      <c r="C24" s="81" t="s">
        <v>133</v>
      </c>
      <c r="D24" s="268" t="s">
        <v>40</v>
      </c>
      <c r="E24" s="68"/>
      <c r="F24" s="69"/>
      <c r="G24" s="312"/>
      <c r="H24" s="65"/>
      <c r="I24" s="66"/>
      <c r="J24" s="312"/>
      <c r="K24" s="68"/>
      <c r="L24" s="69"/>
      <c r="M24" s="312"/>
      <c r="N24" s="68"/>
      <c r="O24" s="69"/>
      <c r="P24" s="312"/>
      <c r="Q24" s="65">
        <v>4</v>
      </c>
      <c r="R24" s="66" t="s">
        <v>40</v>
      </c>
      <c r="S24" s="312">
        <v>2</v>
      </c>
      <c r="T24" s="65">
        <v>4</v>
      </c>
      <c r="U24" s="66" t="s">
        <v>35</v>
      </c>
      <c r="V24" s="312">
        <v>2</v>
      </c>
      <c r="W24" s="337">
        <f t="shared" si="0"/>
        <v>120</v>
      </c>
      <c r="X24" s="335">
        <f t="shared" si="5"/>
        <v>4</v>
      </c>
    </row>
    <row r="25" spans="1:24" x14ac:dyDescent="0.25">
      <c r="A25" s="214" t="s">
        <v>81</v>
      </c>
      <c r="B25" s="100" t="s">
        <v>237</v>
      </c>
      <c r="C25" s="79" t="s">
        <v>133</v>
      </c>
      <c r="D25" s="39" t="s">
        <v>40</v>
      </c>
      <c r="E25" s="28"/>
      <c r="F25" s="29"/>
      <c r="G25" s="307"/>
      <c r="H25" s="28"/>
      <c r="I25" s="29"/>
      <c r="J25" s="307"/>
      <c r="K25" s="28">
        <v>1</v>
      </c>
      <c r="L25" s="29" t="s">
        <v>35</v>
      </c>
      <c r="M25" s="307">
        <v>2</v>
      </c>
      <c r="N25" s="28">
        <v>1</v>
      </c>
      <c r="O25" s="29" t="s">
        <v>35</v>
      </c>
      <c r="P25" s="307">
        <v>2</v>
      </c>
      <c r="Q25" s="28">
        <v>1</v>
      </c>
      <c r="R25" s="29" t="s">
        <v>35</v>
      </c>
      <c r="S25" s="307">
        <v>2</v>
      </c>
      <c r="T25" s="28">
        <v>1</v>
      </c>
      <c r="U25" s="29" t="s">
        <v>35</v>
      </c>
      <c r="V25" s="307">
        <v>2</v>
      </c>
      <c r="W25" s="298">
        <f t="shared" ref="W25" si="6">15*(E25+H25+K25+N25+Q25+T25)</f>
        <v>60</v>
      </c>
      <c r="X25" s="333">
        <f>G25+J25+M25+P25+S25+V25</f>
        <v>8</v>
      </c>
    </row>
    <row r="26" spans="1:24" x14ac:dyDescent="0.25">
      <c r="A26" s="263" t="s">
        <v>312</v>
      </c>
      <c r="B26" s="338" t="s">
        <v>277</v>
      </c>
      <c r="C26" s="339"/>
      <c r="D26" s="340"/>
      <c r="E26" s="76"/>
      <c r="F26" s="77"/>
      <c r="G26" s="341"/>
      <c r="H26" s="342"/>
      <c r="I26" s="77"/>
      <c r="J26" s="343"/>
      <c r="K26" s="74"/>
      <c r="L26" s="75"/>
      <c r="M26" s="341"/>
      <c r="N26" s="344"/>
      <c r="O26" s="192"/>
      <c r="P26" s="343"/>
      <c r="Q26" s="345"/>
      <c r="R26" s="195" t="s">
        <v>40</v>
      </c>
      <c r="S26" s="341">
        <v>3</v>
      </c>
      <c r="T26" s="344"/>
      <c r="U26" s="195" t="s">
        <v>40</v>
      </c>
      <c r="V26" s="343">
        <v>3</v>
      </c>
      <c r="W26" s="346">
        <f t="shared" si="0"/>
        <v>0</v>
      </c>
      <c r="X26" s="133">
        <v>6</v>
      </c>
    </row>
    <row r="27" spans="1:24" ht="26.25" thickBot="1" x14ac:dyDescent="0.3">
      <c r="A27" s="254"/>
      <c r="B27" s="259" t="s">
        <v>273</v>
      </c>
      <c r="C27" s="268" t="s">
        <v>199</v>
      </c>
      <c r="D27" s="267"/>
      <c r="E27" s="65"/>
      <c r="F27" s="66"/>
      <c r="G27" s="308"/>
      <c r="H27" s="269"/>
      <c r="I27" s="66"/>
      <c r="J27" s="316"/>
      <c r="K27" s="65"/>
      <c r="L27" s="66"/>
      <c r="M27" s="308"/>
      <c r="N27" s="269"/>
      <c r="O27" s="66"/>
      <c r="P27" s="316"/>
      <c r="Q27" s="65"/>
      <c r="R27" s="66"/>
      <c r="S27" s="308"/>
      <c r="T27" s="269"/>
      <c r="U27" s="66" t="s">
        <v>139</v>
      </c>
      <c r="V27" s="316">
        <v>0</v>
      </c>
      <c r="W27" s="243">
        <f t="shared" si="0"/>
        <v>0</v>
      </c>
      <c r="X27" s="129">
        <f t="shared" ref="X27" si="7">SUM(G27+J27+M27+P27+S27+V27)</f>
        <v>0</v>
      </c>
    </row>
    <row r="28" spans="1:24" x14ac:dyDescent="0.25">
      <c r="A28" s="270"/>
      <c r="B28" s="271" t="s">
        <v>130</v>
      </c>
      <c r="C28" s="272"/>
      <c r="D28" s="273"/>
      <c r="E28" s="84"/>
      <c r="F28" s="85"/>
      <c r="G28" s="306">
        <v>3</v>
      </c>
      <c r="H28" s="274"/>
      <c r="I28" s="275"/>
      <c r="J28" s="317">
        <v>5</v>
      </c>
      <c r="K28" s="276"/>
      <c r="L28" s="275"/>
      <c r="M28" s="306">
        <v>5</v>
      </c>
      <c r="N28" s="277"/>
      <c r="O28" s="278"/>
      <c r="P28" s="317">
        <v>3</v>
      </c>
      <c r="Q28" s="279"/>
      <c r="R28" s="278"/>
      <c r="S28" s="306"/>
      <c r="T28" s="277"/>
      <c r="U28" s="278"/>
      <c r="V28" s="317"/>
      <c r="W28" s="304">
        <f t="shared" si="0"/>
        <v>0</v>
      </c>
      <c r="X28" s="322">
        <f>G28+J28+M28+P28+S28+V28</f>
        <v>16</v>
      </c>
    </row>
    <row r="29" spans="1:24" s="38" customFormat="1" ht="15.75" thickBot="1" x14ac:dyDescent="0.3">
      <c r="A29" s="232" t="s">
        <v>274</v>
      </c>
      <c r="B29" s="280" t="s">
        <v>42</v>
      </c>
      <c r="C29" s="281"/>
      <c r="D29" s="282" t="s">
        <v>40</v>
      </c>
      <c r="E29" s="70">
        <v>1</v>
      </c>
      <c r="F29" s="71" t="s">
        <v>157</v>
      </c>
      <c r="G29" s="309"/>
      <c r="H29" s="283">
        <v>1</v>
      </c>
      <c r="I29" s="71" t="s">
        <v>157</v>
      </c>
      <c r="J29" s="318"/>
      <c r="K29" s="70"/>
      <c r="L29" s="71"/>
      <c r="M29" s="309"/>
      <c r="N29" s="284"/>
      <c r="O29" s="196"/>
      <c r="P29" s="318"/>
      <c r="Q29" s="285"/>
      <c r="R29" s="196"/>
      <c r="S29" s="309"/>
      <c r="T29" s="284"/>
      <c r="U29" s="196"/>
      <c r="V29" s="318"/>
      <c r="W29" s="243">
        <f t="shared" si="0"/>
        <v>30</v>
      </c>
      <c r="X29" s="129">
        <f>G29+J29+M29+P29+S29+V29</f>
        <v>0</v>
      </c>
    </row>
    <row r="30" spans="1:24" ht="15.75" thickBot="1" x14ac:dyDescent="0.3">
      <c r="B30" s="16" t="s">
        <v>43</v>
      </c>
      <c r="C30" s="16"/>
      <c r="D30" s="16"/>
      <c r="E30" s="17">
        <f>SUM(E6:E29)</f>
        <v>20</v>
      </c>
      <c r="F30" s="17"/>
      <c r="G30" s="326">
        <f>SUM(G6:G29)</f>
        <v>29</v>
      </c>
      <c r="H30" s="17">
        <f>SUM(H6:H29)</f>
        <v>18</v>
      </c>
      <c r="I30" s="17"/>
      <c r="J30" s="326">
        <f>SUM(J6:J29)</f>
        <v>29</v>
      </c>
      <c r="K30" s="17">
        <f>SUM(K6:K29)</f>
        <v>16</v>
      </c>
      <c r="L30" s="17"/>
      <c r="M30" s="326">
        <f>SUM(M6:M29)</f>
        <v>30</v>
      </c>
      <c r="N30" s="17">
        <f>SUM(N6:N29)</f>
        <v>18</v>
      </c>
      <c r="O30" s="17"/>
      <c r="P30" s="326">
        <f>SUM(P6:P29)</f>
        <v>30</v>
      </c>
      <c r="Q30" s="17">
        <f>SUM(Q6:Q29)</f>
        <v>23</v>
      </c>
      <c r="R30" s="17"/>
      <c r="S30" s="326">
        <f>SUM(S6:S29)</f>
        <v>32</v>
      </c>
      <c r="T30" s="17">
        <f>SUM(T6:T29)</f>
        <v>22</v>
      </c>
      <c r="U30" s="17"/>
      <c r="V30" s="326">
        <f>SUM(V6:V29)</f>
        <v>30</v>
      </c>
      <c r="W30" s="17">
        <f>SUM(W6:W29)</f>
        <v>1755</v>
      </c>
      <c r="X30" s="330">
        <f>SUM(X6:X29)</f>
        <v>180</v>
      </c>
    </row>
    <row r="32" spans="1:24" x14ac:dyDescent="0.25">
      <c r="A32" s="119" t="s">
        <v>149</v>
      </c>
      <c r="D32" s="82"/>
    </row>
    <row r="33" spans="1:20" x14ac:dyDescent="0.25">
      <c r="A33" s="119" t="s">
        <v>152</v>
      </c>
      <c r="D33" s="82"/>
      <c r="O33" s="125" t="s">
        <v>150</v>
      </c>
      <c r="P33" s="319"/>
      <c r="T33" s="119" t="s">
        <v>151</v>
      </c>
    </row>
    <row r="34" spans="1:20" x14ac:dyDescent="0.25">
      <c r="A34" s="35" t="s">
        <v>177</v>
      </c>
      <c r="E34" s="119"/>
      <c r="O34" s="125" t="s">
        <v>159</v>
      </c>
      <c r="P34" s="319"/>
      <c r="T34" s="119" t="s">
        <v>155</v>
      </c>
    </row>
    <row r="35" spans="1:20" x14ac:dyDescent="0.25">
      <c r="A35" s="35" t="s">
        <v>165</v>
      </c>
      <c r="E35" s="119"/>
      <c r="O35" s="125" t="s">
        <v>160</v>
      </c>
      <c r="P35" s="319"/>
      <c r="T35" s="35" t="s">
        <v>153</v>
      </c>
    </row>
    <row r="36" spans="1:20" x14ac:dyDescent="0.25">
      <c r="A36" s="35" t="s">
        <v>154</v>
      </c>
      <c r="E36" s="35"/>
      <c r="O36" s="125" t="s">
        <v>161</v>
      </c>
      <c r="P36" s="319"/>
      <c r="T36" s="119" t="s">
        <v>158</v>
      </c>
    </row>
    <row r="37" spans="1:20" x14ac:dyDescent="0.25">
      <c r="A37" s="36" t="s">
        <v>178</v>
      </c>
      <c r="D37" s="35"/>
      <c r="E37" s="35"/>
      <c r="J37" s="319"/>
      <c r="K37" s="35"/>
      <c r="L37" s="35"/>
      <c r="M37" s="319"/>
      <c r="N37" s="35"/>
      <c r="P37" s="319"/>
      <c r="T37" s="119" t="s">
        <v>156</v>
      </c>
    </row>
    <row r="38" spans="1:20" x14ac:dyDescent="0.25">
      <c r="D38" s="82"/>
      <c r="T38" s="119" t="s">
        <v>166</v>
      </c>
    </row>
    <row r="39" spans="1:20" x14ac:dyDescent="0.25">
      <c r="A39" s="118" t="s">
        <v>163</v>
      </c>
      <c r="D39" s="82"/>
    </row>
    <row r="40" spans="1:20" x14ac:dyDescent="0.25">
      <c r="A40" s="35" t="s">
        <v>168</v>
      </c>
      <c r="E40" s="35"/>
      <c r="N40" s="119"/>
    </row>
    <row r="41" spans="1:20" x14ac:dyDescent="0.25">
      <c r="A41" s="35" t="s">
        <v>169</v>
      </c>
      <c r="B41" s="35"/>
      <c r="C41" s="35"/>
      <c r="D41" s="82"/>
      <c r="N41" s="119"/>
    </row>
    <row r="42" spans="1:20" x14ac:dyDescent="0.25">
      <c r="A42" s="35" t="s">
        <v>126</v>
      </c>
      <c r="B42" s="35"/>
      <c r="C42" s="35"/>
      <c r="D42" s="82"/>
      <c r="N42" s="35"/>
    </row>
    <row r="43" spans="1:20" x14ac:dyDescent="0.25">
      <c r="A43" s="35" t="s">
        <v>127</v>
      </c>
      <c r="B43" s="35"/>
      <c r="C43" s="35"/>
      <c r="D43" s="82"/>
      <c r="M43" s="319"/>
      <c r="N43" s="35"/>
    </row>
    <row r="44" spans="1:20" x14ac:dyDescent="0.25">
      <c r="A44" s="37" t="s">
        <v>140</v>
      </c>
      <c r="C44" s="82"/>
      <c r="D44" s="82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  <headerFooter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2"/>
  <sheetViews>
    <sheetView zoomScaleNormal="100" workbookViewId="0">
      <selection activeCell="A24" sqref="A24"/>
    </sheetView>
  </sheetViews>
  <sheetFormatPr defaultRowHeight="15" x14ac:dyDescent="0.25"/>
  <cols>
    <col min="1" max="1" width="19.7109375" customWidth="1"/>
    <col min="2" max="2" width="33.28515625" bestFit="1" customWidth="1"/>
    <col min="3" max="3" width="15" customWidth="1"/>
    <col min="4" max="4" width="8.85546875" customWidth="1"/>
    <col min="5" max="22" width="4.5703125" customWidth="1"/>
    <col min="23" max="24" width="5.85546875" customWidth="1"/>
  </cols>
  <sheetData>
    <row r="1" spans="1:24" ht="15.75" customHeight="1" thickBot="1" x14ac:dyDescent="0.3">
      <c r="A1" s="561" t="s">
        <v>198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3"/>
    </row>
    <row r="2" spans="1:24" ht="15.75" thickBot="1" x14ac:dyDescent="0.3">
      <c r="A2" s="564" t="s">
        <v>123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6"/>
    </row>
    <row r="3" spans="1:24" ht="15.75" thickBot="1" x14ac:dyDescent="0.3">
      <c r="A3" s="466" t="s">
        <v>275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8"/>
    </row>
    <row r="4" spans="1:24" x14ac:dyDescent="0.25">
      <c r="A4" s="473" t="s">
        <v>44</v>
      </c>
      <c r="B4" s="457" t="s">
        <v>24</v>
      </c>
      <c r="C4" s="455" t="s">
        <v>124</v>
      </c>
      <c r="D4" s="459" t="s">
        <v>125</v>
      </c>
      <c r="E4" s="475" t="s">
        <v>25</v>
      </c>
      <c r="F4" s="476"/>
      <c r="G4" s="477"/>
      <c r="H4" s="478" t="s">
        <v>26</v>
      </c>
      <c r="I4" s="476"/>
      <c r="J4" s="477"/>
      <c r="K4" s="478" t="s">
        <v>27</v>
      </c>
      <c r="L4" s="476"/>
      <c r="M4" s="477"/>
      <c r="N4" s="478" t="s">
        <v>28</v>
      </c>
      <c r="O4" s="479"/>
      <c r="P4" s="480"/>
      <c r="Q4" s="478" t="s">
        <v>29</v>
      </c>
      <c r="R4" s="479"/>
      <c r="S4" s="480"/>
      <c r="T4" s="478" t="s">
        <v>30</v>
      </c>
      <c r="U4" s="479"/>
      <c r="V4" s="480"/>
      <c r="W4" s="469" t="s">
        <v>31</v>
      </c>
      <c r="X4" s="471" t="s">
        <v>32</v>
      </c>
    </row>
    <row r="5" spans="1:24" ht="15.75" thickBot="1" x14ac:dyDescent="0.3">
      <c r="A5" s="474"/>
      <c r="B5" s="458"/>
      <c r="C5" s="456"/>
      <c r="D5" s="459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470"/>
      <c r="X5" s="472"/>
    </row>
    <row r="6" spans="1:24" x14ac:dyDescent="0.25">
      <c r="A6" s="199" t="s">
        <v>120</v>
      </c>
      <c r="B6" s="41" t="s">
        <v>222</v>
      </c>
      <c r="C6" s="78" t="s">
        <v>133</v>
      </c>
      <c r="D6" s="397" t="s">
        <v>132</v>
      </c>
      <c r="E6" s="84">
        <v>2</v>
      </c>
      <c r="F6" s="85" t="s">
        <v>33</v>
      </c>
      <c r="G6" s="306">
        <v>3</v>
      </c>
      <c r="H6" s="84">
        <v>2</v>
      </c>
      <c r="I6" s="85" t="s">
        <v>33</v>
      </c>
      <c r="J6" s="306">
        <v>3</v>
      </c>
      <c r="K6" s="84">
        <v>2</v>
      </c>
      <c r="L6" s="85" t="s">
        <v>33</v>
      </c>
      <c r="M6" s="306">
        <v>3</v>
      </c>
      <c r="N6" s="84">
        <v>2</v>
      </c>
      <c r="O6" s="85" t="s">
        <v>33</v>
      </c>
      <c r="P6" s="317">
        <v>3</v>
      </c>
      <c r="Q6" s="84">
        <v>2</v>
      </c>
      <c r="R6" s="85" t="s">
        <v>33</v>
      </c>
      <c r="S6" s="306">
        <v>3</v>
      </c>
      <c r="T6" s="84">
        <v>2</v>
      </c>
      <c r="U6" s="85" t="s">
        <v>33</v>
      </c>
      <c r="V6" s="317">
        <v>3</v>
      </c>
      <c r="W6" s="304">
        <f t="shared" ref="W6:W14" si="0">15*(E6+H6+K6+N6+Q6+T6)</f>
        <v>180</v>
      </c>
      <c r="X6" s="320">
        <f>G6+J6+M6+P6+S6+V6</f>
        <v>18</v>
      </c>
    </row>
    <row r="7" spans="1:24" x14ac:dyDescent="0.25">
      <c r="A7" s="200" t="s">
        <v>303</v>
      </c>
      <c r="B7" s="27" t="s">
        <v>34</v>
      </c>
      <c r="C7" s="39" t="s">
        <v>133</v>
      </c>
      <c r="D7" s="376" t="s">
        <v>40</v>
      </c>
      <c r="E7" s="31">
        <v>1</v>
      </c>
      <c r="F7" s="32" t="s">
        <v>35</v>
      </c>
      <c r="G7" s="307">
        <v>1</v>
      </c>
      <c r="H7" s="31">
        <v>1</v>
      </c>
      <c r="I7" s="32" t="s">
        <v>33</v>
      </c>
      <c r="J7" s="307">
        <v>1</v>
      </c>
      <c r="K7" s="31"/>
      <c r="L7" s="32"/>
      <c r="M7" s="307"/>
      <c r="N7" s="31"/>
      <c r="O7" s="32"/>
      <c r="P7" s="178"/>
      <c r="Q7" s="31"/>
      <c r="R7" s="32"/>
      <c r="S7" s="307"/>
      <c r="T7" s="31"/>
      <c r="U7" s="32"/>
      <c r="V7" s="178"/>
      <c r="W7" s="298">
        <f t="shared" si="0"/>
        <v>30</v>
      </c>
      <c r="X7" s="133">
        <f t="shared" ref="X7:X10" si="1">G7+J7+M7+P7+S7+V7</f>
        <v>2</v>
      </c>
    </row>
    <row r="8" spans="1:24" x14ac:dyDescent="0.25">
      <c r="A8" s="200" t="s">
        <v>301</v>
      </c>
      <c r="B8" s="27" t="s">
        <v>143</v>
      </c>
      <c r="C8" s="39" t="s">
        <v>133</v>
      </c>
      <c r="D8" s="376" t="s">
        <v>40</v>
      </c>
      <c r="E8" s="31">
        <v>2</v>
      </c>
      <c r="F8" s="32" t="s">
        <v>35</v>
      </c>
      <c r="G8" s="307">
        <v>2</v>
      </c>
      <c r="H8" s="31">
        <v>2</v>
      </c>
      <c r="I8" s="32" t="s">
        <v>33</v>
      </c>
      <c r="J8" s="307">
        <v>2</v>
      </c>
      <c r="K8" s="31">
        <v>1</v>
      </c>
      <c r="L8" s="32" t="s">
        <v>35</v>
      </c>
      <c r="M8" s="307">
        <v>1</v>
      </c>
      <c r="N8" s="31">
        <v>1</v>
      </c>
      <c r="O8" s="32" t="s">
        <v>33</v>
      </c>
      <c r="P8" s="178">
        <v>1</v>
      </c>
      <c r="Q8" s="31">
        <v>1</v>
      </c>
      <c r="R8" s="32" t="s">
        <v>35</v>
      </c>
      <c r="S8" s="178">
        <v>1</v>
      </c>
      <c r="T8" s="31"/>
      <c r="U8" s="32"/>
      <c r="V8" s="178"/>
      <c r="W8" s="298">
        <f t="shared" si="0"/>
        <v>105</v>
      </c>
      <c r="X8" s="135">
        <f t="shared" si="1"/>
        <v>7</v>
      </c>
    </row>
    <row r="9" spans="1:24" x14ac:dyDescent="0.25">
      <c r="A9" s="229" t="s">
        <v>302</v>
      </c>
      <c r="B9" s="27" t="s">
        <v>144</v>
      </c>
      <c r="C9" s="39" t="s">
        <v>133</v>
      </c>
      <c r="D9" s="376" t="s">
        <v>132</v>
      </c>
      <c r="E9" s="31">
        <v>2</v>
      </c>
      <c r="F9" s="32" t="s">
        <v>35</v>
      </c>
      <c r="G9" s="307">
        <v>3</v>
      </c>
      <c r="H9" s="31">
        <v>2</v>
      </c>
      <c r="I9" s="32" t="s">
        <v>33</v>
      </c>
      <c r="J9" s="307">
        <v>3</v>
      </c>
      <c r="K9" s="31">
        <v>1</v>
      </c>
      <c r="L9" s="32" t="s">
        <v>35</v>
      </c>
      <c r="M9" s="307">
        <v>2</v>
      </c>
      <c r="N9" s="31">
        <v>1</v>
      </c>
      <c r="O9" s="32" t="s">
        <v>33</v>
      </c>
      <c r="P9" s="178">
        <v>2</v>
      </c>
      <c r="Q9" s="31">
        <v>1</v>
      </c>
      <c r="R9" s="32" t="s">
        <v>35</v>
      </c>
      <c r="S9" s="178">
        <v>2</v>
      </c>
      <c r="T9" s="31"/>
      <c r="U9" s="32"/>
      <c r="V9" s="178"/>
      <c r="W9" s="298">
        <f t="shared" si="0"/>
        <v>105</v>
      </c>
      <c r="X9" s="135">
        <f t="shared" si="1"/>
        <v>12</v>
      </c>
    </row>
    <row r="10" spans="1:24" x14ac:dyDescent="0.25">
      <c r="A10" s="229" t="s">
        <v>304</v>
      </c>
      <c r="B10" s="27" t="s">
        <v>145</v>
      </c>
      <c r="C10" s="39" t="s">
        <v>133</v>
      </c>
      <c r="D10" s="376" t="s">
        <v>132</v>
      </c>
      <c r="E10" s="31"/>
      <c r="F10" s="32"/>
      <c r="G10" s="307"/>
      <c r="H10" s="31"/>
      <c r="I10" s="32"/>
      <c r="J10" s="307"/>
      <c r="K10" s="31"/>
      <c r="L10" s="32"/>
      <c r="M10" s="307"/>
      <c r="N10" s="31"/>
      <c r="O10" s="32"/>
      <c r="P10" s="178"/>
      <c r="Q10" s="31">
        <v>1</v>
      </c>
      <c r="R10" s="32" t="s">
        <v>35</v>
      </c>
      <c r="S10" s="178">
        <v>1</v>
      </c>
      <c r="T10" s="31">
        <v>2</v>
      </c>
      <c r="U10" s="32" t="s">
        <v>33</v>
      </c>
      <c r="V10" s="178">
        <v>2</v>
      </c>
      <c r="W10" s="298">
        <f t="shared" si="0"/>
        <v>45</v>
      </c>
      <c r="X10" s="135">
        <f t="shared" si="1"/>
        <v>3</v>
      </c>
    </row>
    <row r="11" spans="1:24" x14ac:dyDescent="0.25">
      <c r="A11" s="230" t="s">
        <v>45</v>
      </c>
      <c r="B11" s="27" t="s">
        <v>36</v>
      </c>
      <c r="C11" s="27"/>
      <c r="D11" s="376" t="s">
        <v>132</v>
      </c>
      <c r="E11" s="31">
        <v>2</v>
      </c>
      <c r="F11" s="32" t="s">
        <v>33</v>
      </c>
      <c r="G11" s="307">
        <v>2</v>
      </c>
      <c r="H11" s="31"/>
      <c r="I11" s="32"/>
      <c r="J11" s="307"/>
      <c r="K11" s="28"/>
      <c r="L11" s="29"/>
      <c r="M11" s="307"/>
      <c r="N11" s="28"/>
      <c r="O11" s="29"/>
      <c r="P11" s="178"/>
      <c r="Q11" s="28"/>
      <c r="R11" s="29"/>
      <c r="S11" s="307"/>
      <c r="T11" s="28"/>
      <c r="U11" s="29"/>
      <c r="V11" s="178"/>
      <c r="W11" s="298">
        <f t="shared" si="0"/>
        <v>30</v>
      </c>
      <c r="X11" s="135">
        <v>2</v>
      </c>
    </row>
    <row r="12" spans="1:24" x14ac:dyDescent="0.25">
      <c r="A12" s="230" t="s">
        <v>46</v>
      </c>
      <c r="B12" s="27" t="s">
        <v>38</v>
      </c>
      <c r="C12" s="27"/>
      <c r="D12" s="376" t="s">
        <v>132</v>
      </c>
      <c r="E12" s="31"/>
      <c r="F12" s="32"/>
      <c r="G12" s="307"/>
      <c r="H12" s="31"/>
      <c r="I12" s="32"/>
      <c r="J12" s="307"/>
      <c r="K12" s="28"/>
      <c r="L12" s="29"/>
      <c r="M12" s="178"/>
      <c r="N12" s="31">
        <v>2</v>
      </c>
      <c r="O12" s="32" t="s">
        <v>33</v>
      </c>
      <c r="P12" s="178">
        <v>2</v>
      </c>
      <c r="Q12" s="28"/>
      <c r="R12" s="29"/>
      <c r="S12" s="307"/>
      <c r="T12" s="28"/>
      <c r="U12" s="29"/>
      <c r="V12" s="178"/>
      <c r="W12" s="298">
        <f t="shared" si="0"/>
        <v>30</v>
      </c>
      <c r="X12" s="135">
        <v>2</v>
      </c>
    </row>
    <row r="13" spans="1:24" x14ac:dyDescent="0.25">
      <c r="A13" s="250" t="s">
        <v>305</v>
      </c>
      <c r="B13" s="248" t="s">
        <v>281</v>
      </c>
      <c r="C13" s="39" t="s">
        <v>133</v>
      </c>
      <c r="D13" s="399" t="s">
        <v>132</v>
      </c>
      <c r="E13" s="65"/>
      <c r="F13" s="66"/>
      <c r="G13" s="308"/>
      <c r="H13" s="65"/>
      <c r="I13" s="66"/>
      <c r="J13" s="308"/>
      <c r="K13" s="68">
        <v>2</v>
      </c>
      <c r="L13" s="69" t="s">
        <v>33</v>
      </c>
      <c r="M13" s="316">
        <v>1</v>
      </c>
      <c r="N13" s="65">
        <v>2</v>
      </c>
      <c r="O13" s="66" t="s">
        <v>33</v>
      </c>
      <c r="P13" s="316">
        <v>1</v>
      </c>
      <c r="Q13" s="68"/>
      <c r="R13" s="69"/>
      <c r="S13" s="308"/>
      <c r="T13" s="68"/>
      <c r="U13" s="69"/>
      <c r="V13" s="316"/>
      <c r="W13" s="298">
        <f t="shared" si="0"/>
        <v>60</v>
      </c>
      <c r="X13" s="135">
        <v>2</v>
      </c>
    </row>
    <row r="14" spans="1:24" ht="15.75" thickBot="1" x14ac:dyDescent="0.3">
      <c r="A14" s="231" t="s">
        <v>306</v>
      </c>
      <c r="B14" s="94" t="s">
        <v>282</v>
      </c>
      <c r="C14" s="80" t="str">
        <f>$C$10</f>
        <v>♫</v>
      </c>
      <c r="D14" s="398" t="s">
        <v>132</v>
      </c>
      <c r="E14" s="70"/>
      <c r="F14" s="71"/>
      <c r="G14" s="309"/>
      <c r="H14" s="70"/>
      <c r="I14" s="71"/>
      <c r="J14" s="309"/>
      <c r="K14" s="70"/>
      <c r="L14" s="71"/>
      <c r="M14" s="309"/>
      <c r="N14" s="52"/>
      <c r="O14" s="53"/>
      <c r="P14" s="318"/>
      <c r="Q14" s="70">
        <v>2</v>
      </c>
      <c r="R14" s="71" t="s">
        <v>33</v>
      </c>
      <c r="S14" s="309">
        <v>1</v>
      </c>
      <c r="T14" s="52">
        <v>2</v>
      </c>
      <c r="U14" s="53" t="s">
        <v>33</v>
      </c>
      <c r="V14" s="318">
        <v>1</v>
      </c>
      <c r="W14" s="243">
        <f t="shared" si="0"/>
        <v>60</v>
      </c>
      <c r="X14" s="129">
        <v>2</v>
      </c>
    </row>
    <row r="15" spans="1:24" x14ac:dyDescent="0.25">
      <c r="A15" s="201" t="s">
        <v>82</v>
      </c>
      <c r="B15" s="155" t="s">
        <v>239</v>
      </c>
      <c r="C15" s="79" t="s">
        <v>133</v>
      </c>
      <c r="D15" s="121" t="s">
        <v>40</v>
      </c>
      <c r="E15" s="102">
        <v>2</v>
      </c>
      <c r="F15" s="103" t="s">
        <v>33</v>
      </c>
      <c r="G15" s="59">
        <v>7</v>
      </c>
      <c r="H15" s="102">
        <v>2</v>
      </c>
      <c r="I15" s="103" t="s">
        <v>33</v>
      </c>
      <c r="J15" s="59">
        <v>7</v>
      </c>
      <c r="K15" s="102">
        <v>2</v>
      </c>
      <c r="L15" s="103" t="s">
        <v>33</v>
      </c>
      <c r="M15" s="59">
        <v>7</v>
      </c>
      <c r="N15" s="102">
        <v>2</v>
      </c>
      <c r="O15" s="103" t="s">
        <v>33</v>
      </c>
      <c r="P15" s="59">
        <v>7</v>
      </c>
      <c r="Q15" s="102">
        <v>2</v>
      </c>
      <c r="R15" s="103" t="s">
        <v>33</v>
      </c>
      <c r="S15" s="59">
        <v>7</v>
      </c>
      <c r="T15" s="102">
        <v>2</v>
      </c>
      <c r="U15" s="103" t="s">
        <v>40</v>
      </c>
      <c r="V15" s="59">
        <v>7</v>
      </c>
      <c r="W15" s="40">
        <v>180</v>
      </c>
      <c r="X15" s="156">
        <f t="shared" ref="X15:X18" si="2">SUM(G15+J15+M15+P15+S15+V15)</f>
        <v>42</v>
      </c>
    </row>
    <row r="16" spans="1:24" x14ac:dyDescent="0.25">
      <c r="A16" s="205" t="s">
        <v>328</v>
      </c>
      <c r="B16" s="100" t="s">
        <v>279</v>
      </c>
      <c r="C16" s="79" t="s">
        <v>133</v>
      </c>
      <c r="D16" s="376" t="s">
        <v>132</v>
      </c>
      <c r="E16" s="102">
        <v>1</v>
      </c>
      <c r="F16" s="103" t="s">
        <v>33</v>
      </c>
      <c r="G16" s="30">
        <v>1</v>
      </c>
      <c r="H16" s="102">
        <v>1</v>
      </c>
      <c r="I16" s="103" t="s">
        <v>33</v>
      </c>
      <c r="J16" s="30">
        <v>1</v>
      </c>
      <c r="K16" s="102"/>
      <c r="L16" s="103"/>
      <c r="M16" s="30"/>
      <c r="N16" s="102"/>
      <c r="O16" s="103"/>
      <c r="P16" s="30"/>
      <c r="Q16" s="102"/>
      <c r="R16" s="103"/>
      <c r="S16" s="30"/>
      <c r="T16" s="102"/>
      <c r="U16" s="103"/>
      <c r="V16" s="30"/>
      <c r="W16" s="298">
        <f t="shared" ref="W16:W17" si="3">15*(E16+H16+K16+N16+Q16+T16)</f>
        <v>30</v>
      </c>
      <c r="X16" s="105">
        <f t="shared" ref="X16:X17" si="4">G16+J16+M16+P16+S16+V16</f>
        <v>2</v>
      </c>
    </row>
    <row r="17" spans="1:24" x14ac:dyDescent="0.25">
      <c r="A17" s="205" t="s">
        <v>329</v>
      </c>
      <c r="B17" s="100" t="s">
        <v>50</v>
      </c>
      <c r="C17" s="79" t="s">
        <v>133</v>
      </c>
      <c r="D17" s="376" t="s">
        <v>40</v>
      </c>
      <c r="E17" s="102"/>
      <c r="F17" s="103"/>
      <c r="G17" s="30"/>
      <c r="H17" s="102"/>
      <c r="I17" s="103"/>
      <c r="J17" s="30"/>
      <c r="K17" s="102">
        <v>1</v>
      </c>
      <c r="L17" s="103" t="s">
        <v>33</v>
      </c>
      <c r="M17" s="30">
        <v>1</v>
      </c>
      <c r="N17" s="102">
        <v>1</v>
      </c>
      <c r="O17" s="103" t="s">
        <v>33</v>
      </c>
      <c r="P17" s="30">
        <v>1</v>
      </c>
      <c r="Q17" s="102">
        <v>1</v>
      </c>
      <c r="R17" s="103" t="s">
        <v>33</v>
      </c>
      <c r="S17" s="30">
        <v>1</v>
      </c>
      <c r="T17" s="102">
        <v>1</v>
      </c>
      <c r="U17" s="103" t="s">
        <v>33</v>
      </c>
      <c r="V17" s="30">
        <v>1</v>
      </c>
      <c r="W17" s="298">
        <f t="shared" si="3"/>
        <v>60</v>
      </c>
      <c r="X17" s="105">
        <f t="shared" si="4"/>
        <v>4</v>
      </c>
    </row>
    <row r="18" spans="1:24" x14ac:dyDescent="0.25">
      <c r="A18" s="154" t="s">
        <v>57</v>
      </c>
      <c r="B18" s="27" t="s">
        <v>214</v>
      </c>
      <c r="C18" s="101"/>
      <c r="D18" s="122" t="s">
        <v>40</v>
      </c>
      <c r="E18" s="76">
        <v>1</v>
      </c>
      <c r="F18" s="77" t="s">
        <v>35</v>
      </c>
      <c r="G18" s="106">
        <v>1</v>
      </c>
      <c r="H18" s="76">
        <v>1</v>
      </c>
      <c r="I18" s="77" t="s">
        <v>35</v>
      </c>
      <c r="J18" s="106">
        <v>1</v>
      </c>
      <c r="K18" s="76">
        <v>1</v>
      </c>
      <c r="L18" s="77" t="s">
        <v>35</v>
      </c>
      <c r="M18" s="106">
        <v>1</v>
      </c>
      <c r="N18" s="76">
        <v>1</v>
      </c>
      <c r="O18" s="77" t="s">
        <v>35</v>
      </c>
      <c r="P18" s="106">
        <v>1</v>
      </c>
      <c r="Q18" s="76">
        <v>1</v>
      </c>
      <c r="R18" s="77" t="s">
        <v>35</v>
      </c>
      <c r="S18" s="106">
        <v>1</v>
      </c>
      <c r="T18" s="76">
        <v>1</v>
      </c>
      <c r="U18" s="77" t="s">
        <v>35</v>
      </c>
      <c r="V18" s="106">
        <v>1</v>
      </c>
      <c r="W18" s="109">
        <v>90</v>
      </c>
      <c r="X18" s="166">
        <f t="shared" si="2"/>
        <v>6</v>
      </c>
    </row>
    <row r="19" spans="1:24" x14ac:dyDescent="0.25">
      <c r="A19" s="154" t="s">
        <v>73</v>
      </c>
      <c r="B19" s="27" t="s">
        <v>212</v>
      </c>
      <c r="C19" s="100"/>
      <c r="D19" s="122" t="s">
        <v>40</v>
      </c>
      <c r="E19" s="31">
        <v>4</v>
      </c>
      <c r="F19" s="32" t="s">
        <v>35</v>
      </c>
      <c r="G19" s="106">
        <v>4</v>
      </c>
      <c r="H19" s="31">
        <v>4</v>
      </c>
      <c r="I19" s="32" t="s">
        <v>35</v>
      </c>
      <c r="J19" s="106">
        <v>4</v>
      </c>
      <c r="K19" s="31">
        <v>4</v>
      </c>
      <c r="L19" s="32" t="s">
        <v>35</v>
      </c>
      <c r="M19" s="106">
        <v>4</v>
      </c>
      <c r="N19" s="31">
        <v>4</v>
      </c>
      <c r="O19" s="32" t="s">
        <v>35</v>
      </c>
      <c r="P19" s="106">
        <v>4</v>
      </c>
      <c r="Q19" s="31">
        <v>4</v>
      </c>
      <c r="R19" s="32" t="s">
        <v>35</v>
      </c>
      <c r="S19" s="106">
        <v>4</v>
      </c>
      <c r="T19" s="31">
        <v>4</v>
      </c>
      <c r="U19" s="32" t="s">
        <v>35</v>
      </c>
      <c r="V19" s="106">
        <v>4</v>
      </c>
      <c r="W19" s="109">
        <v>240</v>
      </c>
      <c r="X19" s="145">
        <f>G19+J19+M19+P19+S19+V19</f>
        <v>24</v>
      </c>
    </row>
    <row r="20" spans="1:24" x14ac:dyDescent="0.25">
      <c r="A20" s="154" t="s">
        <v>48</v>
      </c>
      <c r="B20" s="27" t="s">
        <v>215</v>
      </c>
      <c r="C20" s="100"/>
      <c r="D20" s="122" t="s">
        <v>40</v>
      </c>
      <c r="E20" s="31">
        <v>1</v>
      </c>
      <c r="F20" s="32" t="s">
        <v>35</v>
      </c>
      <c r="G20" s="106">
        <v>3</v>
      </c>
      <c r="H20" s="31">
        <v>1</v>
      </c>
      <c r="I20" s="32" t="s">
        <v>35</v>
      </c>
      <c r="J20" s="106">
        <v>3</v>
      </c>
      <c r="K20" s="31">
        <v>1</v>
      </c>
      <c r="L20" s="32" t="s">
        <v>35</v>
      </c>
      <c r="M20" s="106">
        <v>3</v>
      </c>
      <c r="N20" s="31">
        <v>1</v>
      </c>
      <c r="O20" s="32" t="s">
        <v>35</v>
      </c>
      <c r="P20" s="106">
        <v>3</v>
      </c>
      <c r="Q20" s="31">
        <v>1</v>
      </c>
      <c r="R20" s="32" t="s">
        <v>35</v>
      </c>
      <c r="S20" s="106">
        <v>3</v>
      </c>
      <c r="T20" s="31">
        <v>1</v>
      </c>
      <c r="U20" s="32" t="s">
        <v>35</v>
      </c>
      <c r="V20" s="106">
        <v>3</v>
      </c>
      <c r="W20" s="109">
        <v>90</v>
      </c>
      <c r="X20" s="145">
        <f t="shared" ref="X20:X23" si="5">G20+J20+M20+P20+S20+V20</f>
        <v>18</v>
      </c>
    </row>
    <row r="21" spans="1:24" x14ac:dyDescent="0.25">
      <c r="A21" s="154" t="s">
        <v>65</v>
      </c>
      <c r="B21" s="27" t="s">
        <v>210</v>
      </c>
      <c r="C21" s="100"/>
      <c r="D21" s="122" t="s">
        <v>40</v>
      </c>
      <c r="E21" s="31">
        <v>2</v>
      </c>
      <c r="F21" s="32" t="s">
        <v>35</v>
      </c>
      <c r="G21" s="106">
        <v>2</v>
      </c>
      <c r="H21" s="31">
        <v>2</v>
      </c>
      <c r="I21" s="32" t="s">
        <v>35</v>
      </c>
      <c r="J21" s="106">
        <v>2</v>
      </c>
      <c r="K21" s="31">
        <v>2</v>
      </c>
      <c r="L21" s="32" t="s">
        <v>35</v>
      </c>
      <c r="M21" s="106">
        <v>2</v>
      </c>
      <c r="N21" s="31">
        <v>2</v>
      </c>
      <c r="O21" s="32" t="s">
        <v>35</v>
      </c>
      <c r="P21" s="106">
        <v>2</v>
      </c>
      <c r="Q21" s="31">
        <v>2</v>
      </c>
      <c r="R21" s="32" t="s">
        <v>35</v>
      </c>
      <c r="S21" s="106">
        <v>2</v>
      </c>
      <c r="T21" s="31">
        <v>2</v>
      </c>
      <c r="U21" s="32" t="s">
        <v>35</v>
      </c>
      <c r="V21" s="106">
        <v>2</v>
      </c>
      <c r="W21" s="109">
        <v>120</v>
      </c>
      <c r="X21" s="145">
        <f t="shared" si="5"/>
        <v>12</v>
      </c>
    </row>
    <row r="22" spans="1:24" x14ac:dyDescent="0.25">
      <c r="A22" s="209" t="s">
        <v>323</v>
      </c>
      <c r="B22" s="27" t="s">
        <v>216</v>
      </c>
      <c r="C22" s="100"/>
      <c r="D22" s="122" t="s">
        <v>40</v>
      </c>
      <c r="E22" s="31">
        <v>1</v>
      </c>
      <c r="F22" s="32" t="s">
        <v>35</v>
      </c>
      <c r="G22" s="106">
        <v>1</v>
      </c>
      <c r="H22" s="31">
        <v>1</v>
      </c>
      <c r="I22" s="32" t="s">
        <v>35</v>
      </c>
      <c r="J22" s="106">
        <v>1</v>
      </c>
      <c r="K22" s="28"/>
      <c r="L22" s="29"/>
      <c r="M22" s="106"/>
      <c r="N22" s="28"/>
      <c r="O22" s="29"/>
      <c r="P22" s="106"/>
      <c r="Q22" s="28"/>
      <c r="R22" s="29"/>
      <c r="S22" s="106"/>
      <c r="T22" s="28"/>
      <c r="U22" s="29"/>
      <c r="V22" s="106"/>
      <c r="W22" s="109">
        <v>30</v>
      </c>
      <c r="X22" s="105">
        <f t="shared" si="5"/>
        <v>2</v>
      </c>
    </row>
    <row r="23" spans="1:24" ht="24" thickBot="1" x14ac:dyDescent="0.3">
      <c r="A23" s="213" t="s">
        <v>128</v>
      </c>
      <c r="B23" s="259" t="s">
        <v>299</v>
      </c>
      <c r="C23" s="80" t="s">
        <v>133</v>
      </c>
      <c r="D23" s="123" t="s">
        <v>40</v>
      </c>
      <c r="E23" s="52"/>
      <c r="F23" s="53"/>
      <c r="G23" s="111"/>
      <c r="H23" s="70"/>
      <c r="I23" s="71"/>
      <c r="J23" s="111"/>
      <c r="K23" s="52"/>
      <c r="L23" s="53"/>
      <c r="M23" s="111"/>
      <c r="N23" s="52"/>
      <c r="O23" s="53"/>
      <c r="P23" s="111"/>
      <c r="Q23" s="70">
        <v>4</v>
      </c>
      <c r="R23" s="71" t="s">
        <v>40</v>
      </c>
      <c r="S23" s="111">
        <v>2</v>
      </c>
      <c r="T23" s="70">
        <v>4</v>
      </c>
      <c r="U23" s="71" t="s">
        <v>35</v>
      </c>
      <c r="V23" s="111">
        <v>2</v>
      </c>
      <c r="W23" s="112">
        <v>120</v>
      </c>
      <c r="X23" s="113">
        <f t="shared" si="5"/>
        <v>4</v>
      </c>
    </row>
    <row r="24" spans="1:24" x14ac:dyDescent="0.25">
      <c r="A24" s="263" t="s">
        <v>312</v>
      </c>
      <c r="B24" s="338" t="s">
        <v>277</v>
      </c>
      <c r="C24" s="339"/>
      <c r="D24" s="340"/>
      <c r="E24" s="76"/>
      <c r="F24" s="77"/>
      <c r="G24" s="341"/>
      <c r="H24" s="342"/>
      <c r="I24" s="77"/>
      <c r="J24" s="343"/>
      <c r="K24" s="74"/>
      <c r="L24" s="75"/>
      <c r="M24" s="341"/>
      <c r="N24" s="344"/>
      <c r="O24" s="192"/>
      <c r="P24" s="343"/>
      <c r="Q24" s="345"/>
      <c r="R24" s="195" t="s">
        <v>40</v>
      </c>
      <c r="S24" s="341">
        <v>3</v>
      </c>
      <c r="T24" s="344"/>
      <c r="U24" s="195" t="s">
        <v>40</v>
      </c>
      <c r="V24" s="343">
        <v>3</v>
      </c>
      <c r="W24" s="346">
        <f t="shared" ref="W24:W27" si="6">15*(E24+H24+K24+N24+Q24+T24)</f>
        <v>0</v>
      </c>
      <c r="X24" s="133">
        <v>6</v>
      </c>
    </row>
    <row r="25" spans="1:24" ht="26.25" thickBot="1" x14ac:dyDescent="0.3">
      <c r="A25" s="254"/>
      <c r="B25" s="259" t="s">
        <v>273</v>
      </c>
      <c r="C25" s="268" t="s">
        <v>200</v>
      </c>
      <c r="D25" s="267"/>
      <c r="E25" s="65"/>
      <c r="F25" s="66"/>
      <c r="G25" s="308"/>
      <c r="H25" s="269"/>
      <c r="I25" s="66"/>
      <c r="J25" s="316"/>
      <c r="K25" s="65"/>
      <c r="L25" s="66"/>
      <c r="M25" s="308"/>
      <c r="N25" s="269"/>
      <c r="O25" s="66"/>
      <c r="P25" s="316"/>
      <c r="Q25" s="65"/>
      <c r="R25" s="66"/>
      <c r="S25" s="308"/>
      <c r="T25" s="269"/>
      <c r="U25" s="66" t="s">
        <v>139</v>
      </c>
      <c r="V25" s="316">
        <v>0</v>
      </c>
      <c r="W25" s="243">
        <f t="shared" si="6"/>
        <v>0</v>
      </c>
      <c r="X25" s="129">
        <f t="shared" ref="X25" si="7">SUM(G25+J25+M25+P25+S25+V25)</f>
        <v>0</v>
      </c>
    </row>
    <row r="26" spans="1:24" x14ac:dyDescent="0.25">
      <c r="A26" s="270"/>
      <c r="B26" s="271" t="s">
        <v>130</v>
      </c>
      <c r="C26" s="272"/>
      <c r="D26" s="273"/>
      <c r="E26" s="84"/>
      <c r="F26" s="85"/>
      <c r="G26" s="306"/>
      <c r="H26" s="274"/>
      <c r="I26" s="275"/>
      <c r="J26" s="317">
        <v>2</v>
      </c>
      <c r="K26" s="276"/>
      <c r="L26" s="275"/>
      <c r="M26" s="306">
        <v>4</v>
      </c>
      <c r="N26" s="277"/>
      <c r="O26" s="278"/>
      <c r="P26" s="317">
        <v>4</v>
      </c>
      <c r="Q26" s="279"/>
      <c r="R26" s="278"/>
      <c r="S26" s="306"/>
      <c r="T26" s="277"/>
      <c r="U26" s="278"/>
      <c r="V26" s="317"/>
      <c r="W26" s="304">
        <f t="shared" si="6"/>
        <v>0</v>
      </c>
      <c r="X26" s="322">
        <f>G26+J26+M26+P26+S26+V26</f>
        <v>10</v>
      </c>
    </row>
    <row r="27" spans="1:24" s="38" customFormat="1" ht="15.75" thickBot="1" x14ac:dyDescent="0.3">
      <c r="A27" s="232" t="s">
        <v>274</v>
      </c>
      <c r="B27" s="280" t="s">
        <v>42</v>
      </c>
      <c r="C27" s="281"/>
      <c r="D27" s="282" t="s">
        <v>40</v>
      </c>
      <c r="E27" s="70">
        <v>1</v>
      </c>
      <c r="F27" s="71" t="s">
        <v>157</v>
      </c>
      <c r="G27" s="309"/>
      <c r="H27" s="283">
        <v>1</v>
      </c>
      <c r="I27" s="71" t="s">
        <v>157</v>
      </c>
      <c r="J27" s="318"/>
      <c r="K27" s="70"/>
      <c r="L27" s="71"/>
      <c r="M27" s="309"/>
      <c r="N27" s="284"/>
      <c r="O27" s="196"/>
      <c r="P27" s="318"/>
      <c r="Q27" s="285"/>
      <c r="R27" s="196"/>
      <c r="S27" s="309"/>
      <c r="T27" s="284"/>
      <c r="U27" s="196"/>
      <c r="V27" s="318"/>
      <c r="W27" s="243">
        <f t="shared" si="6"/>
        <v>30</v>
      </c>
      <c r="X27" s="129">
        <f>G27+J27+M27+P27+S27+V27</f>
        <v>0</v>
      </c>
    </row>
    <row r="28" spans="1:24" ht="15.75" thickBot="1" x14ac:dyDescent="0.3">
      <c r="B28" s="16" t="s">
        <v>43</v>
      </c>
      <c r="C28" s="16"/>
      <c r="D28" s="16"/>
      <c r="E28" s="17">
        <f>SUM(E6:E27)</f>
        <v>22</v>
      </c>
      <c r="F28" s="18"/>
      <c r="G28" s="19">
        <f>SUM(G6:G27)</f>
        <v>30</v>
      </c>
      <c r="H28" s="17">
        <f>SUM(H6:H27)</f>
        <v>20</v>
      </c>
      <c r="I28" s="18"/>
      <c r="J28" s="19">
        <f>SUM(J6:J27)</f>
        <v>30</v>
      </c>
      <c r="K28" s="17">
        <f>SUM(K6:K27)</f>
        <v>17</v>
      </c>
      <c r="L28" s="18"/>
      <c r="M28" s="19">
        <f>SUM(M6:M27)</f>
        <v>29</v>
      </c>
      <c r="N28" s="17">
        <f>SUM(N6:N27)</f>
        <v>19</v>
      </c>
      <c r="O28" s="18"/>
      <c r="P28" s="19">
        <f>SUM(P6:P27)</f>
        <v>31</v>
      </c>
      <c r="Q28" s="17">
        <f>SUM(Q6:Q27)</f>
        <v>22</v>
      </c>
      <c r="R28" s="18"/>
      <c r="S28" s="19">
        <f>SUM(S6:S27)</f>
        <v>31</v>
      </c>
      <c r="T28" s="17">
        <f>SUM(T6:T27)</f>
        <v>21</v>
      </c>
      <c r="U28" s="18"/>
      <c r="V28" s="19">
        <f>SUM(V6:V27)</f>
        <v>29</v>
      </c>
      <c r="W28" s="20">
        <f>SUM(W6:W27)</f>
        <v>1635</v>
      </c>
      <c r="X28" s="26">
        <f>SUM(X6:X27)</f>
        <v>180</v>
      </c>
    </row>
    <row r="30" spans="1:24" x14ac:dyDescent="0.25">
      <c r="A30" s="119" t="s">
        <v>149</v>
      </c>
      <c r="D30" s="82"/>
    </row>
    <row r="31" spans="1:24" x14ac:dyDescent="0.25">
      <c r="A31" s="119" t="s">
        <v>152</v>
      </c>
      <c r="D31" s="82"/>
      <c r="O31" s="125" t="s">
        <v>150</v>
      </c>
      <c r="P31" s="119"/>
      <c r="T31" s="119" t="s">
        <v>151</v>
      </c>
    </row>
    <row r="32" spans="1:24" x14ac:dyDescent="0.25">
      <c r="A32" s="35" t="s">
        <v>177</v>
      </c>
      <c r="E32" s="119"/>
      <c r="O32" s="125" t="s">
        <v>159</v>
      </c>
      <c r="P32" s="119"/>
      <c r="T32" s="119" t="s">
        <v>155</v>
      </c>
    </row>
    <row r="33" spans="1:20" x14ac:dyDescent="0.25">
      <c r="A33" s="35" t="s">
        <v>165</v>
      </c>
      <c r="E33" s="119"/>
      <c r="O33" s="125" t="s">
        <v>160</v>
      </c>
      <c r="P33" s="35"/>
      <c r="T33" s="35" t="s">
        <v>153</v>
      </c>
    </row>
    <row r="34" spans="1:20" x14ac:dyDescent="0.25">
      <c r="A34" s="35" t="s">
        <v>154</v>
      </c>
      <c r="E34" s="35"/>
      <c r="O34" s="125" t="s">
        <v>161</v>
      </c>
      <c r="P34" s="35"/>
      <c r="T34" s="119" t="s">
        <v>158</v>
      </c>
    </row>
    <row r="35" spans="1:20" x14ac:dyDescent="0.25">
      <c r="A35" s="36" t="s">
        <v>178</v>
      </c>
      <c r="D35" s="35"/>
      <c r="E35" s="35"/>
      <c r="J35" s="35"/>
      <c r="K35" s="35"/>
      <c r="L35" s="35"/>
      <c r="M35" s="35"/>
      <c r="N35" s="35"/>
      <c r="P35" s="35"/>
      <c r="T35" s="119" t="s">
        <v>156</v>
      </c>
    </row>
    <row r="36" spans="1:20" x14ac:dyDescent="0.25">
      <c r="D36" s="82"/>
      <c r="T36" s="119" t="s">
        <v>166</v>
      </c>
    </row>
    <row r="37" spans="1:20" x14ac:dyDescent="0.25">
      <c r="A37" s="118" t="s">
        <v>163</v>
      </c>
      <c r="D37" s="82"/>
    </row>
    <row r="38" spans="1:20" x14ac:dyDescent="0.25">
      <c r="A38" s="35" t="s">
        <v>168</v>
      </c>
      <c r="E38" s="35"/>
      <c r="N38" s="119"/>
    </row>
    <row r="39" spans="1:20" x14ac:dyDescent="0.25">
      <c r="A39" s="35" t="s">
        <v>169</v>
      </c>
      <c r="B39" s="35"/>
      <c r="C39" s="35"/>
      <c r="D39" s="82"/>
      <c r="N39" s="119"/>
    </row>
    <row r="40" spans="1:20" x14ac:dyDescent="0.25">
      <c r="A40" s="35" t="s">
        <v>126</v>
      </c>
      <c r="B40" s="35"/>
      <c r="C40" s="35"/>
      <c r="D40" s="82"/>
      <c r="N40" s="35"/>
    </row>
    <row r="41" spans="1:20" x14ac:dyDescent="0.25">
      <c r="A41" s="35" t="s">
        <v>127</v>
      </c>
      <c r="B41" s="35"/>
      <c r="C41" s="35"/>
      <c r="D41" s="82"/>
      <c r="M41" s="35"/>
      <c r="N41" s="35"/>
    </row>
    <row r="42" spans="1:20" x14ac:dyDescent="0.25">
      <c r="A42" s="37"/>
      <c r="C42" s="82"/>
      <c r="D42" s="82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horizontalDpi="300" verticalDpi="300" r:id="rId1"/>
  <headerFooter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2"/>
  <sheetViews>
    <sheetView zoomScaleNormal="100" workbookViewId="0">
      <selection activeCell="A22" sqref="A22"/>
    </sheetView>
  </sheetViews>
  <sheetFormatPr defaultRowHeight="15" x14ac:dyDescent="0.25"/>
  <cols>
    <col min="1" max="1" width="19.5703125" customWidth="1"/>
    <col min="2" max="2" width="37.5703125" customWidth="1"/>
    <col min="3" max="3" width="16.85546875" customWidth="1"/>
    <col min="4" max="4" width="8.85546875" customWidth="1"/>
    <col min="5" max="22" width="5.42578125" customWidth="1"/>
    <col min="23" max="24" width="6.28515625" customWidth="1"/>
  </cols>
  <sheetData>
    <row r="1" spans="1:24" ht="15.75" customHeight="1" thickBot="1" x14ac:dyDescent="0.3">
      <c r="A1" s="567" t="s">
        <v>201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9"/>
    </row>
    <row r="2" spans="1:24" ht="15.75" thickBot="1" x14ac:dyDescent="0.3">
      <c r="A2" s="570" t="s">
        <v>123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2"/>
    </row>
    <row r="3" spans="1:24" ht="15.75" thickBot="1" x14ac:dyDescent="0.3">
      <c r="A3" s="466" t="s">
        <v>275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8"/>
    </row>
    <row r="4" spans="1:24" x14ac:dyDescent="0.25">
      <c r="A4" s="473" t="s">
        <v>44</v>
      </c>
      <c r="B4" s="457" t="s">
        <v>24</v>
      </c>
      <c r="C4" s="455" t="s">
        <v>124</v>
      </c>
      <c r="D4" s="459" t="s">
        <v>125</v>
      </c>
      <c r="E4" s="475" t="s">
        <v>25</v>
      </c>
      <c r="F4" s="476"/>
      <c r="G4" s="477"/>
      <c r="H4" s="478" t="s">
        <v>26</v>
      </c>
      <c r="I4" s="476"/>
      <c r="J4" s="477"/>
      <c r="K4" s="478" t="s">
        <v>27</v>
      </c>
      <c r="L4" s="476"/>
      <c r="M4" s="477"/>
      <c r="N4" s="478" t="s">
        <v>28</v>
      </c>
      <c r="O4" s="479"/>
      <c r="P4" s="480"/>
      <c r="Q4" s="478" t="s">
        <v>29</v>
      </c>
      <c r="R4" s="479"/>
      <c r="S4" s="480"/>
      <c r="T4" s="478" t="s">
        <v>30</v>
      </c>
      <c r="U4" s="479"/>
      <c r="V4" s="480"/>
      <c r="W4" s="469" t="s">
        <v>31</v>
      </c>
      <c r="X4" s="471" t="s">
        <v>32</v>
      </c>
    </row>
    <row r="5" spans="1:24" ht="15.75" thickBot="1" x14ac:dyDescent="0.3">
      <c r="A5" s="474"/>
      <c r="B5" s="458"/>
      <c r="C5" s="456"/>
      <c r="D5" s="459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470"/>
      <c r="X5" s="472"/>
    </row>
    <row r="6" spans="1:24" x14ac:dyDescent="0.25">
      <c r="A6" s="199" t="s">
        <v>120</v>
      </c>
      <c r="B6" s="41" t="s">
        <v>222</v>
      </c>
      <c r="C6" s="78" t="s">
        <v>133</v>
      </c>
      <c r="D6" s="397" t="s">
        <v>132</v>
      </c>
      <c r="E6" s="84">
        <v>2</v>
      </c>
      <c r="F6" s="85" t="s">
        <v>33</v>
      </c>
      <c r="G6" s="306">
        <v>3</v>
      </c>
      <c r="H6" s="84">
        <v>2</v>
      </c>
      <c r="I6" s="85" t="s">
        <v>33</v>
      </c>
      <c r="J6" s="306">
        <v>3</v>
      </c>
      <c r="K6" s="84">
        <v>2</v>
      </c>
      <c r="L6" s="85" t="s">
        <v>33</v>
      </c>
      <c r="M6" s="306">
        <v>3</v>
      </c>
      <c r="N6" s="84">
        <v>2</v>
      </c>
      <c r="O6" s="85" t="s">
        <v>33</v>
      </c>
      <c r="P6" s="317">
        <v>3</v>
      </c>
      <c r="Q6" s="84">
        <v>2</v>
      </c>
      <c r="R6" s="85" t="s">
        <v>33</v>
      </c>
      <c r="S6" s="306">
        <v>3</v>
      </c>
      <c r="T6" s="84">
        <v>2</v>
      </c>
      <c r="U6" s="85" t="s">
        <v>33</v>
      </c>
      <c r="V6" s="317">
        <v>3</v>
      </c>
      <c r="W6" s="304">
        <f t="shared" ref="W6:W14" si="0">15*(E6+H6+K6+N6+Q6+T6)</f>
        <v>180</v>
      </c>
      <c r="X6" s="320">
        <f>G6+J6+M6+P6+S6+V6</f>
        <v>18</v>
      </c>
    </row>
    <row r="7" spans="1:24" x14ac:dyDescent="0.25">
      <c r="A7" s="200" t="s">
        <v>303</v>
      </c>
      <c r="B7" s="27" t="s">
        <v>34</v>
      </c>
      <c r="C7" s="39" t="s">
        <v>133</v>
      </c>
      <c r="D7" s="376" t="s">
        <v>40</v>
      </c>
      <c r="E7" s="31">
        <v>1</v>
      </c>
      <c r="F7" s="32" t="s">
        <v>35</v>
      </c>
      <c r="G7" s="307">
        <v>1</v>
      </c>
      <c r="H7" s="31">
        <v>1</v>
      </c>
      <c r="I7" s="32" t="s">
        <v>33</v>
      </c>
      <c r="J7" s="307">
        <v>1</v>
      </c>
      <c r="K7" s="31"/>
      <c r="L7" s="32"/>
      <c r="M7" s="307"/>
      <c r="N7" s="31"/>
      <c r="O7" s="32"/>
      <c r="P7" s="178"/>
      <c r="Q7" s="31"/>
      <c r="R7" s="32"/>
      <c r="S7" s="307"/>
      <c r="T7" s="31"/>
      <c r="U7" s="32"/>
      <c r="V7" s="178"/>
      <c r="W7" s="298">
        <f t="shared" si="0"/>
        <v>30</v>
      </c>
      <c r="X7" s="133">
        <f t="shared" ref="X7:X10" si="1">G7+J7+M7+P7+S7+V7</f>
        <v>2</v>
      </c>
    </row>
    <row r="8" spans="1:24" x14ac:dyDescent="0.25">
      <c r="A8" s="200" t="s">
        <v>301</v>
      </c>
      <c r="B8" s="27" t="s">
        <v>143</v>
      </c>
      <c r="C8" s="39" t="s">
        <v>133</v>
      </c>
      <c r="D8" s="376" t="s">
        <v>40</v>
      </c>
      <c r="E8" s="31">
        <v>2</v>
      </c>
      <c r="F8" s="32" t="s">
        <v>35</v>
      </c>
      <c r="G8" s="307">
        <v>2</v>
      </c>
      <c r="H8" s="31">
        <v>2</v>
      </c>
      <c r="I8" s="32" t="s">
        <v>33</v>
      </c>
      <c r="J8" s="307">
        <v>2</v>
      </c>
      <c r="K8" s="31">
        <v>1</v>
      </c>
      <c r="L8" s="32" t="s">
        <v>35</v>
      </c>
      <c r="M8" s="307">
        <v>1</v>
      </c>
      <c r="N8" s="31">
        <v>1</v>
      </c>
      <c r="O8" s="32" t="s">
        <v>33</v>
      </c>
      <c r="P8" s="178">
        <v>1</v>
      </c>
      <c r="Q8" s="31">
        <v>1</v>
      </c>
      <c r="R8" s="32" t="s">
        <v>35</v>
      </c>
      <c r="S8" s="178">
        <v>1</v>
      </c>
      <c r="T8" s="31"/>
      <c r="U8" s="32"/>
      <c r="V8" s="178"/>
      <c r="W8" s="298">
        <f t="shared" si="0"/>
        <v>105</v>
      </c>
      <c r="X8" s="135">
        <f t="shared" si="1"/>
        <v>7</v>
      </c>
    </row>
    <row r="9" spans="1:24" x14ac:dyDescent="0.25">
      <c r="A9" s="229" t="s">
        <v>302</v>
      </c>
      <c r="B9" s="27" t="s">
        <v>144</v>
      </c>
      <c r="C9" s="39" t="s">
        <v>133</v>
      </c>
      <c r="D9" s="376" t="s">
        <v>132</v>
      </c>
      <c r="E9" s="31">
        <v>2</v>
      </c>
      <c r="F9" s="32" t="s">
        <v>35</v>
      </c>
      <c r="G9" s="307">
        <v>3</v>
      </c>
      <c r="H9" s="31">
        <v>2</v>
      </c>
      <c r="I9" s="32" t="s">
        <v>33</v>
      </c>
      <c r="J9" s="307">
        <v>3</v>
      </c>
      <c r="K9" s="31">
        <v>1</v>
      </c>
      <c r="L9" s="32" t="s">
        <v>35</v>
      </c>
      <c r="M9" s="307">
        <v>2</v>
      </c>
      <c r="N9" s="31">
        <v>1</v>
      </c>
      <c r="O9" s="32" t="s">
        <v>33</v>
      </c>
      <c r="P9" s="178">
        <v>2</v>
      </c>
      <c r="Q9" s="31">
        <v>1</v>
      </c>
      <c r="R9" s="32" t="s">
        <v>35</v>
      </c>
      <c r="S9" s="178">
        <v>2</v>
      </c>
      <c r="T9" s="31"/>
      <c r="U9" s="32"/>
      <c r="V9" s="178"/>
      <c r="W9" s="298">
        <f t="shared" si="0"/>
        <v>105</v>
      </c>
      <c r="X9" s="135">
        <f t="shared" si="1"/>
        <v>12</v>
      </c>
    </row>
    <row r="10" spans="1:24" x14ac:dyDescent="0.25">
      <c r="A10" s="229" t="s">
        <v>304</v>
      </c>
      <c r="B10" s="27" t="s">
        <v>145</v>
      </c>
      <c r="C10" s="39" t="s">
        <v>133</v>
      </c>
      <c r="D10" s="376" t="s">
        <v>132</v>
      </c>
      <c r="E10" s="31"/>
      <c r="F10" s="32"/>
      <c r="G10" s="307"/>
      <c r="H10" s="31"/>
      <c r="I10" s="32"/>
      <c r="J10" s="307"/>
      <c r="K10" s="31"/>
      <c r="L10" s="32"/>
      <c r="M10" s="307"/>
      <c r="N10" s="31"/>
      <c r="O10" s="32"/>
      <c r="P10" s="178"/>
      <c r="Q10" s="31">
        <v>1</v>
      </c>
      <c r="R10" s="32" t="s">
        <v>35</v>
      </c>
      <c r="S10" s="178">
        <v>1</v>
      </c>
      <c r="T10" s="31">
        <v>2</v>
      </c>
      <c r="U10" s="32" t="s">
        <v>33</v>
      </c>
      <c r="V10" s="178">
        <v>2</v>
      </c>
      <c r="W10" s="298">
        <f t="shared" si="0"/>
        <v>45</v>
      </c>
      <c r="X10" s="135">
        <f t="shared" si="1"/>
        <v>3</v>
      </c>
    </row>
    <row r="11" spans="1:24" x14ac:dyDescent="0.25">
      <c r="A11" s="230" t="s">
        <v>45</v>
      </c>
      <c r="B11" s="27" t="s">
        <v>36</v>
      </c>
      <c r="C11" s="27"/>
      <c r="D11" s="376" t="s">
        <v>132</v>
      </c>
      <c r="E11" s="31">
        <v>2</v>
      </c>
      <c r="F11" s="32" t="s">
        <v>33</v>
      </c>
      <c r="G11" s="307">
        <v>2</v>
      </c>
      <c r="H11" s="31"/>
      <c r="I11" s="32"/>
      <c r="J11" s="307"/>
      <c r="K11" s="28"/>
      <c r="L11" s="29"/>
      <c r="M11" s="307"/>
      <c r="N11" s="28"/>
      <c r="O11" s="29"/>
      <c r="P11" s="178"/>
      <c r="Q11" s="28"/>
      <c r="R11" s="29"/>
      <c r="S11" s="307"/>
      <c r="T11" s="28"/>
      <c r="U11" s="29"/>
      <c r="V11" s="178"/>
      <c r="W11" s="298">
        <f t="shared" si="0"/>
        <v>30</v>
      </c>
      <c r="X11" s="135">
        <v>2</v>
      </c>
    </row>
    <row r="12" spans="1:24" x14ac:dyDescent="0.25">
      <c r="A12" s="230" t="s">
        <v>46</v>
      </c>
      <c r="B12" s="27" t="s">
        <v>38</v>
      </c>
      <c r="C12" s="27"/>
      <c r="D12" s="376" t="s">
        <v>132</v>
      </c>
      <c r="E12" s="31"/>
      <c r="F12" s="32"/>
      <c r="G12" s="307"/>
      <c r="H12" s="31"/>
      <c r="I12" s="32"/>
      <c r="J12" s="307"/>
      <c r="K12" s="28"/>
      <c r="L12" s="29"/>
      <c r="M12" s="178"/>
      <c r="N12" s="31">
        <v>2</v>
      </c>
      <c r="O12" s="32" t="s">
        <v>33</v>
      </c>
      <c r="P12" s="178">
        <v>2</v>
      </c>
      <c r="Q12" s="28"/>
      <c r="R12" s="29"/>
      <c r="S12" s="307"/>
      <c r="T12" s="28"/>
      <c r="U12" s="29"/>
      <c r="V12" s="178"/>
      <c r="W12" s="298">
        <f t="shared" si="0"/>
        <v>30</v>
      </c>
      <c r="X12" s="135">
        <v>2</v>
      </c>
    </row>
    <row r="13" spans="1:24" x14ac:dyDescent="0.25">
      <c r="A13" s="250" t="s">
        <v>305</v>
      </c>
      <c r="B13" s="248" t="s">
        <v>281</v>
      </c>
      <c r="C13" s="39" t="s">
        <v>133</v>
      </c>
      <c r="D13" s="399" t="s">
        <v>132</v>
      </c>
      <c r="E13" s="65"/>
      <c r="F13" s="66"/>
      <c r="G13" s="308"/>
      <c r="H13" s="65"/>
      <c r="I13" s="66"/>
      <c r="J13" s="308"/>
      <c r="K13" s="68">
        <v>2</v>
      </c>
      <c r="L13" s="69" t="s">
        <v>33</v>
      </c>
      <c r="M13" s="316">
        <v>1</v>
      </c>
      <c r="N13" s="65">
        <v>2</v>
      </c>
      <c r="O13" s="66" t="s">
        <v>33</v>
      </c>
      <c r="P13" s="316">
        <v>1</v>
      </c>
      <c r="Q13" s="68"/>
      <c r="R13" s="69"/>
      <c r="S13" s="308"/>
      <c r="T13" s="68"/>
      <c r="U13" s="69"/>
      <c r="V13" s="316"/>
      <c r="W13" s="298">
        <f t="shared" si="0"/>
        <v>60</v>
      </c>
      <c r="X13" s="135">
        <v>2</v>
      </c>
    </row>
    <row r="14" spans="1:24" ht="15.75" thickBot="1" x14ac:dyDescent="0.3">
      <c r="A14" s="231" t="s">
        <v>306</v>
      </c>
      <c r="B14" s="94" t="s">
        <v>282</v>
      </c>
      <c r="C14" s="80" t="str">
        <f>$C$10</f>
        <v>♫</v>
      </c>
      <c r="D14" s="398" t="s">
        <v>132</v>
      </c>
      <c r="E14" s="70"/>
      <c r="F14" s="71"/>
      <c r="G14" s="309"/>
      <c r="H14" s="70"/>
      <c r="I14" s="71"/>
      <c r="J14" s="309"/>
      <c r="K14" s="70"/>
      <c r="L14" s="71"/>
      <c r="M14" s="309"/>
      <c r="N14" s="52"/>
      <c r="O14" s="53"/>
      <c r="P14" s="318"/>
      <c r="Q14" s="70">
        <v>2</v>
      </c>
      <c r="R14" s="71" t="s">
        <v>33</v>
      </c>
      <c r="S14" s="309">
        <v>1</v>
      </c>
      <c r="T14" s="52">
        <v>2</v>
      </c>
      <c r="U14" s="53" t="s">
        <v>33</v>
      </c>
      <c r="V14" s="318">
        <v>1</v>
      </c>
      <c r="W14" s="243">
        <f t="shared" si="0"/>
        <v>60</v>
      </c>
      <c r="X14" s="129">
        <v>2</v>
      </c>
    </row>
    <row r="15" spans="1:24" x14ac:dyDescent="0.25">
      <c r="A15" s="201" t="s">
        <v>83</v>
      </c>
      <c r="B15" s="155" t="s">
        <v>240</v>
      </c>
      <c r="C15" s="79" t="s">
        <v>133</v>
      </c>
      <c r="D15" s="121" t="s">
        <v>40</v>
      </c>
      <c r="E15" s="102">
        <v>2</v>
      </c>
      <c r="F15" s="103" t="s">
        <v>33</v>
      </c>
      <c r="G15" s="59">
        <v>7</v>
      </c>
      <c r="H15" s="102">
        <v>2</v>
      </c>
      <c r="I15" s="103" t="s">
        <v>33</v>
      </c>
      <c r="J15" s="59">
        <v>7</v>
      </c>
      <c r="K15" s="102">
        <v>2</v>
      </c>
      <c r="L15" s="103" t="s">
        <v>33</v>
      </c>
      <c r="M15" s="59">
        <v>7</v>
      </c>
      <c r="N15" s="102">
        <v>2</v>
      </c>
      <c r="O15" s="103" t="s">
        <v>33</v>
      </c>
      <c r="P15" s="59">
        <v>7</v>
      </c>
      <c r="Q15" s="102">
        <v>2</v>
      </c>
      <c r="R15" s="103" t="s">
        <v>33</v>
      </c>
      <c r="S15" s="59">
        <v>7</v>
      </c>
      <c r="T15" s="102">
        <v>2</v>
      </c>
      <c r="U15" s="103" t="s">
        <v>40</v>
      </c>
      <c r="V15" s="59">
        <v>7</v>
      </c>
      <c r="W15" s="40">
        <v>180</v>
      </c>
      <c r="X15" s="156">
        <f t="shared" ref="X15" si="2">SUM(G15+J15+M15+P15+S15+V15)</f>
        <v>42</v>
      </c>
    </row>
    <row r="16" spans="1:24" ht="23.25" x14ac:dyDescent="0.25">
      <c r="A16" s="205" t="s">
        <v>330</v>
      </c>
      <c r="B16" s="100" t="s">
        <v>279</v>
      </c>
      <c r="C16" s="79" t="s">
        <v>133</v>
      </c>
      <c r="D16" s="376" t="s">
        <v>132</v>
      </c>
      <c r="E16" s="102">
        <v>1</v>
      </c>
      <c r="F16" s="103" t="s">
        <v>33</v>
      </c>
      <c r="G16" s="30">
        <v>1</v>
      </c>
      <c r="H16" s="102">
        <v>1</v>
      </c>
      <c r="I16" s="103" t="s">
        <v>33</v>
      </c>
      <c r="J16" s="30">
        <v>1</v>
      </c>
      <c r="K16" s="102"/>
      <c r="L16" s="103"/>
      <c r="M16" s="30"/>
      <c r="N16" s="102"/>
      <c r="O16" s="103"/>
      <c r="P16" s="30"/>
      <c r="Q16" s="102"/>
      <c r="R16" s="103"/>
      <c r="S16" s="30"/>
      <c r="T16" s="102"/>
      <c r="U16" s="103"/>
      <c r="V16" s="30"/>
      <c r="W16" s="298">
        <f t="shared" ref="W16:W17" si="3">15*(E16+H16+K16+N16+Q16+T16)</f>
        <v>30</v>
      </c>
      <c r="X16" s="105">
        <f t="shared" ref="X16:X17" si="4">G16+J16+M16+P16+S16+V16</f>
        <v>2</v>
      </c>
    </row>
    <row r="17" spans="1:24" x14ac:dyDescent="0.25">
      <c r="A17" s="205" t="s">
        <v>331</v>
      </c>
      <c r="B17" s="100" t="s">
        <v>50</v>
      </c>
      <c r="C17" s="79" t="s">
        <v>133</v>
      </c>
      <c r="D17" s="376" t="s">
        <v>40</v>
      </c>
      <c r="E17" s="102"/>
      <c r="F17" s="103"/>
      <c r="G17" s="30"/>
      <c r="H17" s="102"/>
      <c r="I17" s="103"/>
      <c r="J17" s="30"/>
      <c r="K17" s="102">
        <v>1</v>
      </c>
      <c r="L17" s="103" t="s">
        <v>33</v>
      </c>
      <c r="M17" s="30">
        <v>1</v>
      </c>
      <c r="N17" s="102">
        <v>1</v>
      </c>
      <c r="O17" s="103" t="s">
        <v>33</v>
      </c>
      <c r="P17" s="30">
        <v>1</v>
      </c>
      <c r="Q17" s="102">
        <v>1</v>
      </c>
      <c r="R17" s="103" t="s">
        <v>33</v>
      </c>
      <c r="S17" s="30">
        <v>1</v>
      </c>
      <c r="T17" s="102">
        <v>1</v>
      </c>
      <c r="U17" s="103" t="s">
        <v>33</v>
      </c>
      <c r="V17" s="30">
        <v>1</v>
      </c>
      <c r="W17" s="298">
        <f t="shared" si="3"/>
        <v>60</v>
      </c>
      <c r="X17" s="105">
        <f t="shared" si="4"/>
        <v>4</v>
      </c>
    </row>
    <row r="18" spans="1:24" x14ac:dyDescent="0.25">
      <c r="A18" s="22" t="s">
        <v>57</v>
      </c>
      <c r="B18" s="27" t="s">
        <v>214</v>
      </c>
      <c r="C18" s="101"/>
      <c r="D18" s="122" t="s">
        <v>40</v>
      </c>
      <c r="E18" s="76">
        <v>1</v>
      </c>
      <c r="F18" s="77" t="s">
        <v>35</v>
      </c>
      <c r="G18" s="106">
        <v>1</v>
      </c>
      <c r="H18" s="76">
        <v>1</v>
      </c>
      <c r="I18" s="77" t="s">
        <v>35</v>
      </c>
      <c r="J18" s="106">
        <v>1</v>
      </c>
      <c r="K18" s="76">
        <v>1</v>
      </c>
      <c r="L18" s="77" t="s">
        <v>35</v>
      </c>
      <c r="M18" s="106">
        <v>1</v>
      </c>
      <c r="N18" s="76">
        <v>1</v>
      </c>
      <c r="O18" s="77" t="s">
        <v>35</v>
      </c>
      <c r="P18" s="106">
        <v>1</v>
      </c>
      <c r="Q18" s="76">
        <v>1</v>
      </c>
      <c r="R18" s="77" t="s">
        <v>35</v>
      </c>
      <c r="S18" s="106">
        <v>1</v>
      </c>
      <c r="T18" s="76">
        <v>1</v>
      </c>
      <c r="U18" s="77" t="s">
        <v>35</v>
      </c>
      <c r="V18" s="106">
        <v>1</v>
      </c>
      <c r="W18" s="109">
        <v>90</v>
      </c>
      <c r="X18" s="145">
        <f>SUM(G18+J18+M18+P18+S18+V18)</f>
        <v>6</v>
      </c>
    </row>
    <row r="19" spans="1:24" x14ac:dyDescent="0.25">
      <c r="A19" s="22" t="s">
        <v>73</v>
      </c>
      <c r="B19" s="27" t="s">
        <v>212</v>
      </c>
      <c r="C19" s="100"/>
      <c r="D19" s="122" t="s">
        <v>40</v>
      </c>
      <c r="E19" s="31">
        <v>4</v>
      </c>
      <c r="F19" s="32" t="s">
        <v>35</v>
      </c>
      <c r="G19" s="106">
        <v>4</v>
      </c>
      <c r="H19" s="31">
        <v>4</v>
      </c>
      <c r="I19" s="32" t="s">
        <v>35</v>
      </c>
      <c r="J19" s="106">
        <v>4</v>
      </c>
      <c r="K19" s="31">
        <v>4</v>
      </c>
      <c r="L19" s="32" t="s">
        <v>35</v>
      </c>
      <c r="M19" s="106">
        <v>4</v>
      </c>
      <c r="N19" s="31">
        <v>4</v>
      </c>
      <c r="O19" s="32" t="s">
        <v>35</v>
      </c>
      <c r="P19" s="106">
        <v>4</v>
      </c>
      <c r="Q19" s="31">
        <v>4</v>
      </c>
      <c r="R19" s="32" t="s">
        <v>35</v>
      </c>
      <c r="S19" s="106">
        <v>4</v>
      </c>
      <c r="T19" s="31">
        <v>4</v>
      </c>
      <c r="U19" s="32" t="s">
        <v>35</v>
      </c>
      <c r="V19" s="106">
        <v>4</v>
      </c>
      <c r="W19" s="109">
        <v>240</v>
      </c>
      <c r="X19" s="145">
        <f>G19+J19+M19+P19+S19+V19</f>
        <v>24</v>
      </c>
    </row>
    <row r="20" spans="1:24" x14ac:dyDescent="0.25">
      <c r="A20" s="154" t="s">
        <v>48</v>
      </c>
      <c r="B20" s="27" t="s">
        <v>215</v>
      </c>
      <c r="C20" s="100"/>
      <c r="D20" s="122" t="s">
        <v>40</v>
      </c>
      <c r="E20" s="31">
        <v>1</v>
      </c>
      <c r="F20" s="32" t="s">
        <v>35</v>
      </c>
      <c r="G20" s="106">
        <v>3</v>
      </c>
      <c r="H20" s="31">
        <v>1</v>
      </c>
      <c r="I20" s="32" t="s">
        <v>35</v>
      </c>
      <c r="J20" s="106">
        <v>3</v>
      </c>
      <c r="K20" s="31">
        <v>1</v>
      </c>
      <c r="L20" s="32" t="s">
        <v>35</v>
      </c>
      <c r="M20" s="106">
        <v>3</v>
      </c>
      <c r="N20" s="31">
        <v>1</v>
      </c>
      <c r="O20" s="32" t="s">
        <v>35</v>
      </c>
      <c r="P20" s="106">
        <v>3</v>
      </c>
      <c r="Q20" s="31">
        <v>1</v>
      </c>
      <c r="R20" s="32" t="s">
        <v>35</v>
      </c>
      <c r="S20" s="106">
        <v>3</v>
      </c>
      <c r="T20" s="31">
        <v>1</v>
      </c>
      <c r="U20" s="32" t="s">
        <v>35</v>
      </c>
      <c r="V20" s="106">
        <v>3</v>
      </c>
      <c r="W20" s="109">
        <v>90</v>
      </c>
      <c r="X20" s="145">
        <f>G20+J20+M20+P20+S20+V20</f>
        <v>18</v>
      </c>
    </row>
    <row r="21" spans="1:24" x14ac:dyDescent="0.25">
      <c r="A21" s="154" t="s">
        <v>65</v>
      </c>
      <c r="B21" s="27" t="s">
        <v>210</v>
      </c>
      <c r="C21" s="100"/>
      <c r="D21" s="122" t="s">
        <v>40</v>
      </c>
      <c r="E21" s="31">
        <v>2</v>
      </c>
      <c r="F21" s="32" t="s">
        <v>35</v>
      </c>
      <c r="G21" s="106">
        <v>2</v>
      </c>
      <c r="H21" s="31">
        <v>2</v>
      </c>
      <c r="I21" s="32" t="s">
        <v>35</v>
      </c>
      <c r="J21" s="106">
        <v>2</v>
      </c>
      <c r="K21" s="31">
        <v>2</v>
      </c>
      <c r="L21" s="32" t="s">
        <v>35</v>
      </c>
      <c r="M21" s="106">
        <v>2</v>
      </c>
      <c r="N21" s="31">
        <v>2</v>
      </c>
      <c r="O21" s="32" t="s">
        <v>35</v>
      </c>
      <c r="P21" s="106">
        <v>2</v>
      </c>
      <c r="Q21" s="31">
        <v>2</v>
      </c>
      <c r="R21" s="32" t="s">
        <v>35</v>
      </c>
      <c r="S21" s="106">
        <v>2</v>
      </c>
      <c r="T21" s="31">
        <v>2</v>
      </c>
      <c r="U21" s="32" t="s">
        <v>35</v>
      </c>
      <c r="V21" s="106">
        <v>2</v>
      </c>
      <c r="W21" s="109">
        <v>120</v>
      </c>
      <c r="X21" s="145">
        <f>G21+J21+M21+P21+S21+V21</f>
        <v>12</v>
      </c>
    </row>
    <row r="22" spans="1:24" x14ac:dyDescent="0.25">
      <c r="A22" s="209" t="s">
        <v>323</v>
      </c>
      <c r="B22" s="27" t="s">
        <v>216</v>
      </c>
      <c r="C22" s="100"/>
      <c r="D22" s="122" t="s">
        <v>40</v>
      </c>
      <c r="E22" s="31">
        <v>1</v>
      </c>
      <c r="F22" s="32" t="s">
        <v>35</v>
      </c>
      <c r="G22" s="106">
        <v>1</v>
      </c>
      <c r="H22" s="31">
        <v>1</v>
      </c>
      <c r="I22" s="32" t="s">
        <v>35</v>
      </c>
      <c r="J22" s="106">
        <v>1</v>
      </c>
      <c r="K22" s="31"/>
      <c r="L22" s="32"/>
      <c r="M22" s="106"/>
      <c r="N22" s="28"/>
      <c r="O22" s="29"/>
      <c r="P22" s="106"/>
      <c r="Q22" s="31"/>
      <c r="R22" s="32"/>
      <c r="S22" s="106"/>
      <c r="T22" s="31"/>
      <c r="U22" s="32"/>
      <c r="V22" s="106"/>
      <c r="W22" s="109">
        <v>30</v>
      </c>
      <c r="X22" s="105">
        <f t="shared" ref="X22:X23" si="5">G22+J22+M22+P22+S22+V22</f>
        <v>2</v>
      </c>
    </row>
    <row r="23" spans="1:24" ht="24" thickBot="1" x14ac:dyDescent="0.3">
      <c r="A23" s="213" t="s">
        <v>128</v>
      </c>
      <c r="B23" s="259" t="s">
        <v>299</v>
      </c>
      <c r="C23" s="80" t="s">
        <v>133</v>
      </c>
      <c r="D23" s="123" t="s">
        <v>40</v>
      </c>
      <c r="E23" s="52"/>
      <c r="F23" s="53"/>
      <c r="G23" s="111"/>
      <c r="H23" s="70"/>
      <c r="I23" s="71"/>
      <c r="J23" s="111"/>
      <c r="K23" s="70"/>
      <c r="L23" s="71"/>
      <c r="M23" s="111"/>
      <c r="N23" s="52"/>
      <c r="O23" s="53"/>
      <c r="P23" s="111"/>
      <c r="Q23" s="70">
        <v>4</v>
      </c>
      <c r="R23" s="71" t="s">
        <v>40</v>
      </c>
      <c r="S23" s="111">
        <v>2</v>
      </c>
      <c r="T23" s="70">
        <v>4</v>
      </c>
      <c r="U23" s="71" t="s">
        <v>35</v>
      </c>
      <c r="V23" s="111">
        <v>2</v>
      </c>
      <c r="W23" s="112">
        <v>120</v>
      </c>
      <c r="X23" s="113">
        <f t="shared" si="5"/>
        <v>4</v>
      </c>
    </row>
    <row r="24" spans="1:24" x14ac:dyDescent="0.25">
      <c r="A24" s="263" t="s">
        <v>312</v>
      </c>
      <c r="B24" s="338" t="s">
        <v>277</v>
      </c>
      <c r="C24" s="339"/>
      <c r="D24" s="340"/>
      <c r="E24" s="76"/>
      <c r="F24" s="77"/>
      <c r="G24" s="341"/>
      <c r="H24" s="342"/>
      <c r="I24" s="77"/>
      <c r="J24" s="343"/>
      <c r="K24" s="74"/>
      <c r="L24" s="75"/>
      <c r="M24" s="341"/>
      <c r="N24" s="344"/>
      <c r="O24" s="192"/>
      <c r="P24" s="343"/>
      <c r="Q24" s="345"/>
      <c r="R24" s="195" t="s">
        <v>40</v>
      </c>
      <c r="S24" s="341">
        <v>3</v>
      </c>
      <c r="T24" s="344"/>
      <c r="U24" s="195" t="s">
        <v>40</v>
      </c>
      <c r="V24" s="343">
        <v>3</v>
      </c>
      <c r="W24" s="346">
        <f t="shared" ref="W24:W27" si="6">15*(E24+H24+K24+N24+Q24+T24)</f>
        <v>0</v>
      </c>
      <c r="X24" s="133">
        <v>6</v>
      </c>
    </row>
    <row r="25" spans="1:24" ht="26.25" thickBot="1" x14ac:dyDescent="0.3">
      <c r="A25" s="254"/>
      <c r="B25" s="259" t="s">
        <v>273</v>
      </c>
      <c r="C25" s="268" t="s">
        <v>202</v>
      </c>
      <c r="D25" s="267"/>
      <c r="E25" s="65"/>
      <c r="F25" s="66"/>
      <c r="G25" s="308"/>
      <c r="H25" s="269"/>
      <c r="I25" s="66"/>
      <c r="J25" s="316"/>
      <c r="K25" s="65"/>
      <c r="L25" s="66"/>
      <c r="M25" s="308"/>
      <c r="N25" s="269"/>
      <c r="O25" s="66"/>
      <c r="P25" s="316"/>
      <c r="Q25" s="65"/>
      <c r="R25" s="66"/>
      <c r="S25" s="308"/>
      <c r="T25" s="269"/>
      <c r="U25" s="66" t="s">
        <v>139</v>
      </c>
      <c r="V25" s="316">
        <v>0</v>
      </c>
      <c r="W25" s="243">
        <f t="shared" si="6"/>
        <v>0</v>
      </c>
      <c r="X25" s="129">
        <f t="shared" ref="X25" si="7">SUM(G25+J25+M25+P25+S25+V25)</f>
        <v>0</v>
      </c>
    </row>
    <row r="26" spans="1:24" x14ac:dyDescent="0.25">
      <c r="A26" s="270"/>
      <c r="B26" s="271" t="s">
        <v>130</v>
      </c>
      <c r="C26" s="272"/>
      <c r="D26" s="273"/>
      <c r="E26" s="84"/>
      <c r="F26" s="85"/>
      <c r="G26" s="306"/>
      <c r="H26" s="274"/>
      <c r="I26" s="275"/>
      <c r="J26" s="317">
        <v>2</v>
      </c>
      <c r="K26" s="276"/>
      <c r="L26" s="275"/>
      <c r="M26" s="306">
        <v>4</v>
      </c>
      <c r="N26" s="277"/>
      <c r="O26" s="278"/>
      <c r="P26" s="317">
        <v>4</v>
      </c>
      <c r="Q26" s="279"/>
      <c r="R26" s="278"/>
      <c r="S26" s="306"/>
      <c r="T26" s="277"/>
      <c r="U26" s="278"/>
      <c r="V26" s="317"/>
      <c r="W26" s="304">
        <f t="shared" si="6"/>
        <v>0</v>
      </c>
      <c r="X26" s="322">
        <f>G26+J26+M26+P26+S26+V26</f>
        <v>10</v>
      </c>
    </row>
    <row r="27" spans="1:24" s="38" customFormat="1" ht="18.75" customHeight="1" thickBot="1" x14ac:dyDescent="0.3">
      <c r="A27" s="232" t="s">
        <v>274</v>
      </c>
      <c r="B27" s="280" t="s">
        <v>42</v>
      </c>
      <c r="C27" s="281"/>
      <c r="D27" s="282" t="s">
        <v>40</v>
      </c>
      <c r="E27" s="70">
        <v>1</v>
      </c>
      <c r="F27" s="71" t="s">
        <v>157</v>
      </c>
      <c r="G27" s="309"/>
      <c r="H27" s="283">
        <v>1</v>
      </c>
      <c r="I27" s="71" t="s">
        <v>157</v>
      </c>
      <c r="J27" s="318"/>
      <c r="K27" s="70"/>
      <c r="L27" s="71"/>
      <c r="M27" s="309"/>
      <c r="N27" s="284"/>
      <c r="O27" s="196"/>
      <c r="P27" s="318"/>
      <c r="Q27" s="285"/>
      <c r="R27" s="196"/>
      <c r="S27" s="309"/>
      <c r="T27" s="284"/>
      <c r="U27" s="196"/>
      <c r="V27" s="318"/>
      <c r="W27" s="243">
        <f t="shared" si="6"/>
        <v>30</v>
      </c>
      <c r="X27" s="129">
        <f>G27+J27+M27+P27+S27+V27</f>
        <v>0</v>
      </c>
    </row>
    <row r="28" spans="1:24" ht="15.75" thickBot="1" x14ac:dyDescent="0.3">
      <c r="B28" s="16" t="s">
        <v>43</v>
      </c>
      <c r="C28" s="16"/>
      <c r="D28" s="16"/>
      <c r="E28" s="17">
        <f>SUM(E6:E27)</f>
        <v>22</v>
      </c>
      <c r="F28" s="18"/>
      <c r="G28" s="19">
        <f>SUM(G6:G27)</f>
        <v>30</v>
      </c>
      <c r="H28" s="17">
        <f>SUM(H6:H27)</f>
        <v>20</v>
      </c>
      <c r="I28" s="18"/>
      <c r="J28" s="19">
        <f>SUM(J6:J27)</f>
        <v>30</v>
      </c>
      <c r="K28" s="17">
        <f>SUM(K6:K27)</f>
        <v>17</v>
      </c>
      <c r="L28" s="18"/>
      <c r="M28" s="19">
        <f>SUM(M6:M27)</f>
        <v>29</v>
      </c>
      <c r="N28" s="17">
        <f>SUM(N6:N27)</f>
        <v>19</v>
      </c>
      <c r="O28" s="18"/>
      <c r="P28" s="19">
        <f>SUM(P6:P27)</f>
        <v>31</v>
      </c>
      <c r="Q28" s="17">
        <f>SUM(Q6:Q27)</f>
        <v>22</v>
      </c>
      <c r="R28" s="18"/>
      <c r="S28" s="19">
        <f>SUM(S6:S27)</f>
        <v>31</v>
      </c>
      <c r="T28" s="17">
        <f>SUM(T6:T27)</f>
        <v>21</v>
      </c>
      <c r="U28" s="18"/>
      <c r="V28" s="19">
        <f>SUM(V6:V27)</f>
        <v>29</v>
      </c>
      <c r="W28" s="247">
        <f>SUM(W6:W27)</f>
        <v>1635</v>
      </c>
      <c r="X28" s="26">
        <f>SUM(X6:X27)</f>
        <v>180</v>
      </c>
    </row>
    <row r="30" spans="1:24" x14ac:dyDescent="0.25">
      <c r="A30" s="119" t="s">
        <v>149</v>
      </c>
      <c r="D30" s="82"/>
    </row>
    <row r="31" spans="1:24" x14ac:dyDescent="0.25">
      <c r="A31" s="119" t="s">
        <v>152</v>
      </c>
      <c r="D31" s="82"/>
      <c r="O31" s="125" t="s">
        <v>150</v>
      </c>
      <c r="P31" s="119"/>
      <c r="T31" s="119" t="s">
        <v>151</v>
      </c>
    </row>
    <row r="32" spans="1:24" x14ac:dyDescent="0.25">
      <c r="A32" s="35" t="s">
        <v>177</v>
      </c>
      <c r="E32" s="119"/>
      <c r="O32" s="125" t="s">
        <v>159</v>
      </c>
      <c r="P32" s="119"/>
      <c r="T32" s="119" t="s">
        <v>155</v>
      </c>
    </row>
    <row r="33" spans="1:20" x14ac:dyDescent="0.25">
      <c r="A33" s="35" t="s">
        <v>165</v>
      </c>
      <c r="E33" s="119"/>
      <c r="O33" s="125" t="s">
        <v>160</v>
      </c>
      <c r="P33" s="35"/>
      <c r="T33" s="35" t="s">
        <v>153</v>
      </c>
    </row>
    <row r="34" spans="1:20" x14ac:dyDescent="0.25">
      <c r="A34" s="35" t="s">
        <v>154</v>
      </c>
      <c r="E34" s="35"/>
      <c r="O34" s="125" t="s">
        <v>161</v>
      </c>
      <c r="P34" s="35"/>
      <c r="T34" s="119" t="s">
        <v>158</v>
      </c>
    </row>
    <row r="35" spans="1:20" x14ac:dyDescent="0.25">
      <c r="A35" s="36" t="s">
        <v>178</v>
      </c>
      <c r="D35" s="35"/>
      <c r="E35" s="35"/>
      <c r="J35" s="35"/>
      <c r="K35" s="35"/>
      <c r="L35" s="35"/>
      <c r="M35" s="35"/>
      <c r="N35" s="35"/>
      <c r="P35" s="35"/>
      <c r="T35" s="119" t="s">
        <v>156</v>
      </c>
    </row>
    <row r="36" spans="1:20" x14ac:dyDescent="0.25">
      <c r="D36" s="82"/>
      <c r="T36" s="119" t="s">
        <v>166</v>
      </c>
    </row>
    <row r="37" spans="1:20" x14ac:dyDescent="0.25">
      <c r="A37" s="118" t="s">
        <v>163</v>
      </c>
      <c r="D37" s="82"/>
    </row>
    <row r="38" spans="1:20" x14ac:dyDescent="0.25">
      <c r="A38" s="35" t="s">
        <v>168</v>
      </c>
      <c r="E38" s="35"/>
      <c r="N38" s="119"/>
    </row>
    <row r="39" spans="1:20" x14ac:dyDescent="0.25">
      <c r="A39" s="35" t="s">
        <v>169</v>
      </c>
      <c r="B39" s="35"/>
      <c r="C39" s="35"/>
      <c r="D39" s="82"/>
      <c r="N39" s="119"/>
    </row>
    <row r="40" spans="1:20" x14ac:dyDescent="0.25">
      <c r="A40" s="35" t="s">
        <v>126</v>
      </c>
      <c r="B40" s="35"/>
      <c r="C40" s="35"/>
      <c r="D40" s="82"/>
      <c r="N40" s="35"/>
    </row>
    <row r="41" spans="1:20" x14ac:dyDescent="0.25">
      <c r="A41" s="35" t="s">
        <v>127</v>
      </c>
      <c r="B41" s="35"/>
      <c r="C41" s="35"/>
      <c r="D41" s="82"/>
      <c r="M41" s="35"/>
      <c r="N41" s="35"/>
    </row>
    <row r="42" spans="1:20" x14ac:dyDescent="0.25">
      <c r="A42" s="37"/>
      <c r="C42" s="82"/>
      <c r="D42" s="82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horizontalDpi="300" verticalDpi="300" r:id="rId1"/>
  <headerFooter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2"/>
  <sheetViews>
    <sheetView zoomScaleNormal="100" workbookViewId="0">
      <selection activeCell="A18" sqref="A18"/>
    </sheetView>
  </sheetViews>
  <sheetFormatPr defaultRowHeight="15" x14ac:dyDescent="0.25"/>
  <cols>
    <col min="1" max="1" width="19.85546875" customWidth="1"/>
    <col min="2" max="2" width="40.28515625" customWidth="1"/>
    <col min="3" max="3" width="15.5703125" customWidth="1"/>
    <col min="4" max="4" width="13" customWidth="1"/>
    <col min="5" max="22" width="4.140625" customWidth="1"/>
    <col min="23" max="23" width="5" bestFit="1" customWidth="1"/>
    <col min="24" max="24" width="4" bestFit="1" customWidth="1"/>
    <col min="25" max="25" width="6.28515625" customWidth="1"/>
  </cols>
  <sheetData>
    <row r="1" spans="1:24" ht="15.75" customHeight="1" thickBot="1" x14ac:dyDescent="0.3">
      <c r="A1" s="573" t="s">
        <v>203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5"/>
    </row>
    <row r="2" spans="1:24" ht="15.75" thickBot="1" x14ac:dyDescent="0.3">
      <c r="A2" s="576" t="s">
        <v>123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8"/>
    </row>
    <row r="3" spans="1:24" ht="15.75" thickBot="1" x14ac:dyDescent="0.3">
      <c r="A3" s="466" t="s">
        <v>275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8"/>
    </row>
    <row r="4" spans="1:24" x14ac:dyDescent="0.25">
      <c r="A4" s="473" t="s">
        <v>44</v>
      </c>
      <c r="B4" s="457" t="s">
        <v>24</v>
      </c>
      <c r="C4" s="455" t="s">
        <v>124</v>
      </c>
      <c r="D4" s="459" t="s">
        <v>125</v>
      </c>
      <c r="E4" s="475" t="s">
        <v>25</v>
      </c>
      <c r="F4" s="476"/>
      <c r="G4" s="477"/>
      <c r="H4" s="478" t="s">
        <v>26</v>
      </c>
      <c r="I4" s="476"/>
      <c r="J4" s="477"/>
      <c r="K4" s="478" t="s">
        <v>27</v>
      </c>
      <c r="L4" s="476"/>
      <c r="M4" s="477"/>
      <c r="N4" s="478" t="s">
        <v>28</v>
      </c>
      <c r="O4" s="479"/>
      <c r="P4" s="480"/>
      <c r="Q4" s="478" t="s">
        <v>29</v>
      </c>
      <c r="R4" s="479"/>
      <c r="S4" s="480"/>
      <c r="T4" s="478" t="s">
        <v>30</v>
      </c>
      <c r="U4" s="479"/>
      <c r="V4" s="480"/>
      <c r="W4" s="469" t="s">
        <v>31</v>
      </c>
      <c r="X4" s="471" t="s">
        <v>32</v>
      </c>
    </row>
    <row r="5" spans="1:24" ht="15.75" thickBot="1" x14ac:dyDescent="0.3">
      <c r="A5" s="474"/>
      <c r="B5" s="458"/>
      <c r="C5" s="456"/>
      <c r="D5" s="459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470"/>
      <c r="X5" s="472"/>
    </row>
    <row r="6" spans="1:24" x14ac:dyDescent="0.25">
      <c r="A6" s="199" t="s">
        <v>120</v>
      </c>
      <c r="B6" s="41" t="s">
        <v>222</v>
      </c>
      <c r="C6" s="78" t="s">
        <v>133</v>
      </c>
      <c r="D6" s="397" t="s">
        <v>132</v>
      </c>
      <c r="E6" s="84">
        <v>2</v>
      </c>
      <c r="F6" s="85" t="s">
        <v>33</v>
      </c>
      <c r="G6" s="306">
        <v>3</v>
      </c>
      <c r="H6" s="84">
        <v>2</v>
      </c>
      <c r="I6" s="85" t="s">
        <v>33</v>
      </c>
      <c r="J6" s="306">
        <v>3</v>
      </c>
      <c r="K6" s="84">
        <v>2</v>
      </c>
      <c r="L6" s="85" t="s">
        <v>33</v>
      </c>
      <c r="M6" s="306">
        <v>3</v>
      </c>
      <c r="N6" s="84">
        <v>2</v>
      </c>
      <c r="O6" s="85" t="s">
        <v>33</v>
      </c>
      <c r="P6" s="317">
        <v>3</v>
      </c>
      <c r="Q6" s="84">
        <v>2</v>
      </c>
      <c r="R6" s="85" t="s">
        <v>33</v>
      </c>
      <c r="S6" s="306">
        <v>3</v>
      </c>
      <c r="T6" s="84">
        <v>2</v>
      </c>
      <c r="U6" s="85" t="s">
        <v>33</v>
      </c>
      <c r="V6" s="317">
        <v>3</v>
      </c>
      <c r="W6" s="304">
        <f t="shared" ref="W6:W14" si="0">15*(E6+H6+K6+N6+Q6+T6)</f>
        <v>180</v>
      </c>
      <c r="X6" s="320">
        <f>G6+J6+M6+P6+S6+V6</f>
        <v>18</v>
      </c>
    </row>
    <row r="7" spans="1:24" x14ac:dyDescent="0.25">
      <c r="A7" s="200" t="s">
        <v>303</v>
      </c>
      <c r="B7" s="27" t="s">
        <v>34</v>
      </c>
      <c r="C7" s="39" t="s">
        <v>133</v>
      </c>
      <c r="D7" s="376" t="s">
        <v>40</v>
      </c>
      <c r="E7" s="31">
        <v>1</v>
      </c>
      <c r="F7" s="32" t="s">
        <v>35</v>
      </c>
      <c r="G7" s="307">
        <v>1</v>
      </c>
      <c r="H7" s="31">
        <v>1</v>
      </c>
      <c r="I7" s="32" t="s">
        <v>33</v>
      </c>
      <c r="J7" s="307">
        <v>1</v>
      </c>
      <c r="K7" s="31"/>
      <c r="L7" s="32"/>
      <c r="M7" s="307"/>
      <c r="N7" s="31"/>
      <c r="O7" s="32"/>
      <c r="P7" s="178"/>
      <c r="Q7" s="31"/>
      <c r="R7" s="32"/>
      <c r="S7" s="307"/>
      <c r="T7" s="31"/>
      <c r="U7" s="32"/>
      <c r="V7" s="178"/>
      <c r="W7" s="298">
        <f t="shared" si="0"/>
        <v>30</v>
      </c>
      <c r="X7" s="133">
        <f t="shared" ref="X7:X10" si="1">G7+J7+M7+P7+S7+V7</f>
        <v>2</v>
      </c>
    </row>
    <row r="8" spans="1:24" x14ac:dyDescent="0.25">
      <c r="A8" s="200" t="s">
        <v>301</v>
      </c>
      <c r="B8" s="27" t="s">
        <v>143</v>
      </c>
      <c r="C8" s="39" t="s">
        <v>133</v>
      </c>
      <c r="D8" s="376" t="s">
        <v>40</v>
      </c>
      <c r="E8" s="31">
        <v>2</v>
      </c>
      <c r="F8" s="32" t="s">
        <v>35</v>
      </c>
      <c r="G8" s="307">
        <v>2</v>
      </c>
      <c r="H8" s="31">
        <v>2</v>
      </c>
      <c r="I8" s="32" t="s">
        <v>33</v>
      </c>
      <c r="J8" s="307">
        <v>2</v>
      </c>
      <c r="K8" s="31">
        <v>1</v>
      </c>
      <c r="L8" s="32" t="s">
        <v>35</v>
      </c>
      <c r="M8" s="307">
        <v>1</v>
      </c>
      <c r="N8" s="31">
        <v>1</v>
      </c>
      <c r="O8" s="32" t="s">
        <v>33</v>
      </c>
      <c r="P8" s="178">
        <v>1</v>
      </c>
      <c r="Q8" s="31">
        <v>1</v>
      </c>
      <c r="R8" s="32" t="s">
        <v>35</v>
      </c>
      <c r="S8" s="178">
        <v>1</v>
      </c>
      <c r="T8" s="31"/>
      <c r="U8" s="32"/>
      <c r="V8" s="178"/>
      <c r="W8" s="298">
        <f t="shared" si="0"/>
        <v>105</v>
      </c>
      <c r="X8" s="135">
        <f t="shared" si="1"/>
        <v>7</v>
      </c>
    </row>
    <row r="9" spans="1:24" x14ac:dyDescent="0.25">
      <c r="A9" s="229" t="s">
        <v>302</v>
      </c>
      <c r="B9" s="27" t="s">
        <v>144</v>
      </c>
      <c r="C9" s="39" t="s">
        <v>133</v>
      </c>
      <c r="D9" s="376" t="s">
        <v>132</v>
      </c>
      <c r="E9" s="31">
        <v>2</v>
      </c>
      <c r="F9" s="32" t="s">
        <v>35</v>
      </c>
      <c r="G9" s="307">
        <v>3</v>
      </c>
      <c r="H9" s="31">
        <v>2</v>
      </c>
      <c r="I9" s="32" t="s">
        <v>33</v>
      </c>
      <c r="J9" s="307">
        <v>3</v>
      </c>
      <c r="K9" s="31">
        <v>1</v>
      </c>
      <c r="L9" s="32" t="s">
        <v>35</v>
      </c>
      <c r="M9" s="307">
        <v>2</v>
      </c>
      <c r="N9" s="31">
        <v>1</v>
      </c>
      <c r="O9" s="32" t="s">
        <v>33</v>
      </c>
      <c r="P9" s="178">
        <v>2</v>
      </c>
      <c r="Q9" s="31">
        <v>1</v>
      </c>
      <c r="R9" s="32" t="s">
        <v>35</v>
      </c>
      <c r="S9" s="178">
        <v>2</v>
      </c>
      <c r="T9" s="31"/>
      <c r="U9" s="32"/>
      <c r="V9" s="178"/>
      <c r="W9" s="298">
        <f t="shared" si="0"/>
        <v>105</v>
      </c>
      <c r="X9" s="135">
        <f t="shared" si="1"/>
        <v>12</v>
      </c>
    </row>
    <row r="10" spans="1:24" x14ac:dyDescent="0.25">
      <c r="A10" s="229" t="s">
        <v>304</v>
      </c>
      <c r="B10" s="27" t="s">
        <v>145</v>
      </c>
      <c r="C10" s="39" t="s">
        <v>133</v>
      </c>
      <c r="D10" s="376" t="s">
        <v>132</v>
      </c>
      <c r="E10" s="31"/>
      <c r="F10" s="32"/>
      <c r="G10" s="307"/>
      <c r="H10" s="31"/>
      <c r="I10" s="32"/>
      <c r="J10" s="307"/>
      <c r="K10" s="31"/>
      <c r="L10" s="32"/>
      <c r="M10" s="307"/>
      <c r="N10" s="31"/>
      <c r="O10" s="32"/>
      <c r="P10" s="178"/>
      <c r="Q10" s="31">
        <v>1</v>
      </c>
      <c r="R10" s="32" t="s">
        <v>35</v>
      </c>
      <c r="S10" s="178">
        <v>1</v>
      </c>
      <c r="T10" s="31">
        <v>2</v>
      </c>
      <c r="U10" s="32" t="s">
        <v>33</v>
      </c>
      <c r="V10" s="178">
        <v>2</v>
      </c>
      <c r="W10" s="298">
        <f t="shared" si="0"/>
        <v>45</v>
      </c>
      <c r="X10" s="135">
        <f t="shared" si="1"/>
        <v>3</v>
      </c>
    </row>
    <row r="11" spans="1:24" x14ac:dyDescent="0.25">
      <c r="A11" s="230" t="s">
        <v>45</v>
      </c>
      <c r="B11" s="27" t="s">
        <v>36</v>
      </c>
      <c r="C11" s="27"/>
      <c r="D11" s="376" t="s">
        <v>132</v>
      </c>
      <c r="E11" s="31">
        <v>2</v>
      </c>
      <c r="F11" s="32" t="s">
        <v>33</v>
      </c>
      <c r="G11" s="307">
        <v>2</v>
      </c>
      <c r="H11" s="31"/>
      <c r="I11" s="32"/>
      <c r="J11" s="307"/>
      <c r="K11" s="28"/>
      <c r="L11" s="29"/>
      <c r="M11" s="307"/>
      <c r="N11" s="28"/>
      <c r="O11" s="29"/>
      <c r="P11" s="178"/>
      <c r="Q11" s="28"/>
      <c r="R11" s="29"/>
      <c r="S11" s="307"/>
      <c r="T11" s="28"/>
      <c r="U11" s="29"/>
      <c r="V11" s="178"/>
      <c r="W11" s="298">
        <f t="shared" si="0"/>
        <v>30</v>
      </c>
      <c r="X11" s="135">
        <v>2</v>
      </c>
    </row>
    <row r="12" spans="1:24" x14ac:dyDescent="0.25">
      <c r="A12" s="230" t="s">
        <v>46</v>
      </c>
      <c r="B12" s="27" t="s">
        <v>38</v>
      </c>
      <c r="C12" s="27"/>
      <c r="D12" s="376" t="s">
        <v>132</v>
      </c>
      <c r="E12" s="31"/>
      <c r="F12" s="32"/>
      <c r="G12" s="307"/>
      <c r="H12" s="31"/>
      <c r="I12" s="32"/>
      <c r="J12" s="307"/>
      <c r="K12" s="28"/>
      <c r="L12" s="29"/>
      <c r="M12" s="178"/>
      <c r="N12" s="31">
        <v>2</v>
      </c>
      <c r="O12" s="32" t="s">
        <v>33</v>
      </c>
      <c r="P12" s="178">
        <v>2</v>
      </c>
      <c r="Q12" s="28"/>
      <c r="R12" s="29"/>
      <c r="S12" s="307"/>
      <c r="T12" s="28"/>
      <c r="U12" s="29"/>
      <c r="V12" s="178"/>
      <c r="W12" s="298">
        <f t="shared" si="0"/>
        <v>30</v>
      </c>
      <c r="X12" s="135">
        <v>2</v>
      </c>
    </row>
    <row r="13" spans="1:24" x14ac:dyDescent="0.25">
      <c r="A13" s="250" t="s">
        <v>305</v>
      </c>
      <c r="B13" s="248" t="s">
        <v>281</v>
      </c>
      <c r="C13" s="39" t="s">
        <v>133</v>
      </c>
      <c r="D13" s="399" t="s">
        <v>132</v>
      </c>
      <c r="E13" s="65"/>
      <c r="F13" s="66"/>
      <c r="G13" s="308"/>
      <c r="H13" s="65"/>
      <c r="I13" s="66"/>
      <c r="J13" s="308"/>
      <c r="K13" s="68">
        <v>2</v>
      </c>
      <c r="L13" s="69" t="s">
        <v>33</v>
      </c>
      <c r="M13" s="316">
        <v>1</v>
      </c>
      <c r="N13" s="65">
        <v>2</v>
      </c>
      <c r="O13" s="66" t="s">
        <v>33</v>
      </c>
      <c r="P13" s="316">
        <v>1</v>
      </c>
      <c r="Q13" s="68"/>
      <c r="R13" s="69"/>
      <c r="S13" s="308"/>
      <c r="T13" s="68"/>
      <c r="U13" s="69"/>
      <c r="V13" s="316"/>
      <c r="W13" s="298">
        <f t="shared" si="0"/>
        <v>60</v>
      </c>
      <c r="X13" s="135">
        <v>2</v>
      </c>
    </row>
    <row r="14" spans="1:24" ht="15.75" thickBot="1" x14ac:dyDescent="0.3">
      <c r="A14" s="231" t="s">
        <v>306</v>
      </c>
      <c r="B14" s="94" t="s">
        <v>282</v>
      </c>
      <c r="C14" s="80" t="str">
        <f>$C$10</f>
        <v>♫</v>
      </c>
      <c r="D14" s="398" t="s">
        <v>132</v>
      </c>
      <c r="E14" s="70"/>
      <c r="F14" s="71"/>
      <c r="G14" s="309"/>
      <c r="H14" s="70"/>
      <c r="I14" s="71"/>
      <c r="J14" s="309"/>
      <c r="K14" s="70"/>
      <c r="L14" s="71"/>
      <c r="M14" s="309"/>
      <c r="N14" s="52"/>
      <c r="O14" s="53"/>
      <c r="P14" s="318"/>
      <c r="Q14" s="70">
        <v>2</v>
      </c>
      <c r="R14" s="71" t="s">
        <v>33</v>
      </c>
      <c r="S14" s="309">
        <v>1</v>
      </c>
      <c r="T14" s="52">
        <v>2</v>
      </c>
      <c r="U14" s="53" t="s">
        <v>33</v>
      </c>
      <c r="V14" s="318">
        <v>1</v>
      </c>
      <c r="W14" s="243">
        <f t="shared" si="0"/>
        <v>60</v>
      </c>
      <c r="X14" s="129">
        <v>2</v>
      </c>
    </row>
    <row r="15" spans="1:24" x14ac:dyDescent="0.25">
      <c r="A15" s="201" t="s">
        <v>84</v>
      </c>
      <c r="B15" s="155" t="s">
        <v>241</v>
      </c>
      <c r="C15" s="79" t="s">
        <v>133</v>
      </c>
      <c r="D15" s="121" t="s">
        <v>40</v>
      </c>
      <c r="E15" s="102">
        <v>2</v>
      </c>
      <c r="F15" s="103" t="s">
        <v>33</v>
      </c>
      <c r="G15" s="59">
        <v>7</v>
      </c>
      <c r="H15" s="102">
        <v>2</v>
      </c>
      <c r="I15" s="103" t="s">
        <v>33</v>
      </c>
      <c r="J15" s="59">
        <v>7</v>
      </c>
      <c r="K15" s="102">
        <v>2</v>
      </c>
      <c r="L15" s="103" t="s">
        <v>33</v>
      </c>
      <c r="M15" s="59">
        <v>7</v>
      </c>
      <c r="N15" s="102">
        <v>2</v>
      </c>
      <c r="O15" s="103" t="s">
        <v>33</v>
      </c>
      <c r="P15" s="59">
        <v>7</v>
      </c>
      <c r="Q15" s="102">
        <v>2</v>
      </c>
      <c r="R15" s="103" t="s">
        <v>33</v>
      </c>
      <c r="S15" s="59">
        <v>7</v>
      </c>
      <c r="T15" s="102">
        <v>2</v>
      </c>
      <c r="U15" s="103" t="s">
        <v>40</v>
      </c>
      <c r="V15" s="59">
        <v>7</v>
      </c>
      <c r="W15" s="40">
        <v>180</v>
      </c>
      <c r="X15" s="105">
        <f t="shared" ref="X15:X18" si="2">G15+J15+M15+P15+S15+V15</f>
        <v>42</v>
      </c>
    </row>
    <row r="16" spans="1:24" x14ac:dyDescent="0.25">
      <c r="A16" s="205" t="s">
        <v>332</v>
      </c>
      <c r="B16" s="100" t="s">
        <v>279</v>
      </c>
      <c r="C16" s="79" t="s">
        <v>133</v>
      </c>
      <c r="D16" s="376" t="s">
        <v>132</v>
      </c>
      <c r="E16" s="102">
        <v>1</v>
      </c>
      <c r="F16" s="103" t="s">
        <v>33</v>
      </c>
      <c r="G16" s="30">
        <v>1</v>
      </c>
      <c r="H16" s="102">
        <v>1</v>
      </c>
      <c r="I16" s="103" t="s">
        <v>33</v>
      </c>
      <c r="J16" s="30">
        <v>1</v>
      </c>
      <c r="K16" s="102"/>
      <c r="L16" s="103"/>
      <c r="M16" s="30"/>
      <c r="N16" s="102"/>
      <c r="O16" s="103"/>
      <c r="P16" s="30"/>
      <c r="Q16" s="102"/>
      <c r="R16" s="103"/>
      <c r="S16" s="30"/>
      <c r="T16" s="102"/>
      <c r="U16" s="103"/>
      <c r="V16" s="30"/>
      <c r="W16" s="298">
        <f t="shared" ref="W16:W17" si="3">15*(E16+H16+K16+N16+Q16+T16)</f>
        <v>30</v>
      </c>
      <c r="X16" s="105">
        <f t="shared" si="2"/>
        <v>2</v>
      </c>
    </row>
    <row r="17" spans="1:24" x14ac:dyDescent="0.25">
      <c r="A17" s="205" t="s">
        <v>333</v>
      </c>
      <c r="B17" s="100" t="s">
        <v>50</v>
      </c>
      <c r="C17" s="79" t="s">
        <v>133</v>
      </c>
      <c r="D17" s="376" t="s">
        <v>40</v>
      </c>
      <c r="E17" s="102"/>
      <c r="F17" s="103"/>
      <c r="G17" s="30"/>
      <c r="H17" s="102"/>
      <c r="I17" s="103"/>
      <c r="J17" s="30"/>
      <c r="K17" s="102">
        <v>1</v>
      </c>
      <c r="L17" s="103" t="s">
        <v>33</v>
      </c>
      <c r="M17" s="30">
        <v>1</v>
      </c>
      <c r="N17" s="102">
        <v>1</v>
      </c>
      <c r="O17" s="103" t="s">
        <v>33</v>
      </c>
      <c r="P17" s="30">
        <v>1</v>
      </c>
      <c r="Q17" s="102">
        <v>1</v>
      </c>
      <c r="R17" s="103" t="s">
        <v>33</v>
      </c>
      <c r="S17" s="30">
        <v>1</v>
      </c>
      <c r="T17" s="102">
        <v>1</v>
      </c>
      <c r="U17" s="103" t="s">
        <v>33</v>
      </c>
      <c r="V17" s="30">
        <v>1</v>
      </c>
      <c r="W17" s="298">
        <f t="shared" si="3"/>
        <v>60</v>
      </c>
      <c r="X17" s="105">
        <f t="shared" si="2"/>
        <v>4</v>
      </c>
    </row>
    <row r="18" spans="1:24" x14ac:dyDescent="0.25">
      <c r="A18" s="22" t="s">
        <v>57</v>
      </c>
      <c r="B18" s="27" t="s">
        <v>214</v>
      </c>
      <c r="C18" s="101"/>
      <c r="D18" s="122" t="s">
        <v>40</v>
      </c>
      <c r="E18" s="76">
        <v>1</v>
      </c>
      <c r="F18" s="77" t="s">
        <v>35</v>
      </c>
      <c r="G18" s="106">
        <v>1</v>
      </c>
      <c r="H18" s="76">
        <v>1</v>
      </c>
      <c r="I18" s="77" t="s">
        <v>35</v>
      </c>
      <c r="J18" s="106">
        <v>1</v>
      </c>
      <c r="K18" s="76">
        <v>1</v>
      </c>
      <c r="L18" s="77" t="s">
        <v>35</v>
      </c>
      <c r="M18" s="106">
        <v>1</v>
      </c>
      <c r="N18" s="76">
        <v>1</v>
      </c>
      <c r="O18" s="77" t="s">
        <v>35</v>
      </c>
      <c r="P18" s="106">
        <v>1</v>
      </c>
      <c r="Q18" s="76">
        <v>1</v>
      </c>
      <c r="R18" s="77" t="s">
        <v>35</v>
      </c>
      <c r="S18" s="106">
        <v>1</v>
      </c>
      <c r="T18" s="76">
        <v>1</v>
      </c>
      <c r="U18" s="77" t="s">
        <v>35</v>
      </c>
      <c r="V18" s="106">
        <v>1</v>
      </c>
      <c r="W18" s="109">
        <v>90</v>
      </c>
      <c r="X18" s="105">
        <f t="shared" si="2"/>
        <v>6</v>
      </c>
    </row>
    <row r="19" spans="1:24" x14ac:dyDescent="0.25">
      <c r="A19" s="154" t="s">
        <v>73</v>
      </c>
      <c r="B19" s="27" t="s">
        <v>212</v>
      </c>
      <c r="C19" s="100"/>
      <c r="D19" s="122" t="s">
        <v>40</v>
      </c>
      <c r="E19" s="31">
        <v>4</v>
      </c>
      <c r="F19" s="32" t="s">
        <v>35</v>
      </c>
      <c r="G19" s="106">
        <v>4</v>
      </c>
      <c r="H19" s="31">
        <v>4</v>
      </c>
      <c r="I19" s="32" t="s">
        <v>35</v>
      </c>
      <c r="J19" s="106">
        <v>4</v>
      </c>
      <c r="K19" s="31">
        <v>4</v>
      </c>
      <c r="L19" s="32" t="s">
        <v>35</v>
      </c>
      <c r="M19" s="106">
        <v>4</v>
      </c>
      <c r="N19" s="31">
        <v>4</v>
      </c>
      <c r="O19" s="32" t="s">
        <v>35</v>
      </c>
      <c r="P19" s="106">
        <v>4</v>
      </c>
      <c r="Q19" s="31">
        <v>4</v>
      </c>
      <c r="R19" s="32" t="s">
        <v>35</v>
      </c>
      <c r="S19" s="106">
        <v>4</v>
      </c>
      <c r="T19" s="31">
        <v>4</v>
      </c>
      <c r="U19" s="32" t="s">
        <v>35</v>
      </c>
      <c r="V19" s="106">
        <v>4</v>
      </c>
      <c r="W19" s="109">
        <v>240</v>
      </c>
      <c r="X19" s="145">
        <f>G19+J19+M19+P19+S19+V19</f>
        <v>24</v>
      </c>
    </row>
    <row r="20" spans="1:24" x14ac:dyDescent="0.25">
      <c r="A20" s="154" t="s">
        <v>48</v>
      </c>
      <c r="B20" s="27" t="s">
        <v>215</v>
      </c>
      <c r="C20" s="100"/>
      <c r="D20" s="122" t="s">
        <v>40</v>
      </c>
      <c r="E20" s="31">
        <v>1</v>
      </c>
      <c r="F20" s="32" t="s">
        <v>35</v>
      </c>
      <c r="G20" s="106">
        <v>3</v>
      </c>
      <c r="H20" s="31">
        <v>1</v>
      </c>
      <c r="I20" s="32" t="s">
        <v>35</v>
      </c>
      <c r="J20" s="106">
        <v>3</v>
      </c>
      <c r="K20" s="31">
        <v>1</v>
      </c>
      <c r="L20" s="32" t="s">
        <v>35</v>
      </c>
      <c r="M20" s="106">
        <v>3</v>
      </c>
      <c r="N20" s="31">
        <v>1</v>
      </c>
      <c r="O20" s="32" t="s">
        <v>35</v>
      </c>
      <c r="P20" s="106">
        <v>3</v>
      </c>
      <c r="Q20" s="31">
        <v>1</v>
      </c>
      <c r="R20" s="32" t="s">
        <v>35</v>
      </c>
      <c r="S20" s="106">
        <v>3</v>
      </c>
      <c r="T20" s="31">
        <v>1</v>
      </c>
      <c r="U20" s="32" t="s">
        <v>35</v>
      </c>
      <c r="V20" s="106">
        <v>3</v>
      </c>
      <c r="W20" s="109">
        <v>90</v>
      </c>
      <c r="X20" s="145">
        <f>G20+J20+M20+P20+S20+V20</f>
        <v>18</v>
      </c>
    </row>
    <row r="21" spans="1:24" x14ac:dyDescent="0.25">
      <c r="A21" s="154" t="s">
        <v>65</v>
      </c>
      <c r="B21" s="27" t="s">
        <v>210</v>
      </c>
      <c r="C21" s="100"/>
      <c r="D21" s="122" t="s">
        <v>40</v>
      </c>
      <c r="E21" s="31">
        <v>2</v>
      </c>
      <c r="F21" s="32" t="s">
        <v>35</v>
      </c>
      <c r="G21" s="106">
        <v>2</v>
      </c>
      <c r="H21" s="31">
        <v>2</v>
      </c>
      <c r="I21" s="32" t="s">
        <v>35</v>
      </c>
      <c r="J21" s="106">
        <v>2</v>
      </c>
      <c r="K21" s="31">
        <v>2</v>
      </c>
      <c r="L21" s="32" t="s">
        <v>35</v>
      </c>
      <c r="M21" s="106">
        <v>2</v>
      </c>
      <c r="N21" s="31">
        <v>2</v>
      </c>
      <c r="O21" s="32" t="s">
        <v>35</v>
      </c>
      <c r="P21" s="106">
        <v>2</v>
      </c>
      <c r="Q21" s="31">
        <v>2</v>
      </c>
      <c r="R21" s="32" t="s">
        <v>35</v>
      </c>
      <c r="S21" s="106">
        <v>2</v>
      </c>
      <c r="T21" s="31">
        <v>2</v>
      </c>
      <c r="U21" s="32" t="s">
        <v>35</v>
      </c>
      <c r="V21" s="106">
        <v>2</v>
      </c>
      <c r="W21" s="109">
        <v>120</v>
      </c>
      <c r="X21" s="145">
        <f>G21+J21+M21+P21+S21+V21</f>
        <v>12</v>
      </c>
    </row>
    <row r="22" spans="1:24" x14ac:dyDescent="0.25">
      <c r="A22" s="209" t="s">
        <v>323</v>
      </c>
      <c r="B22" s="27" t="s">
        <v>216</v>
      </c>
      <c r="C22" s="100"/>
      <c r="D22" s="122" t="s">
        <v>40</v>
      </c>
      <c r="E22" s="31">
        <v>1</v>
      </c>
      <c r="F22" s="32" t="s">
        <v>35</v>
      </c>
      <c r="G22" s="106">
        <v>1</v>
      </c>
      <c r="H22" s="31">
        <v>1</v>
      </c>
      <c r="I22" s="32" t="s">
        <v>35</v>
      </c>
      <c r="J22" s="106">
        <v>1</v>
      </c>
      <c r="K22" s="28"/>
      <c r="L22" s="29"/>
      <c r="M22" s="106"/>
      <c r="N22" s="31"/>
      <c r="O22" s="32"/>
      <c r="P22" s="106"/>
      <c r="Q22" s="31"/>
      <c r="R22" s="32"/>
      <c r="S22" s="106"/>
      <c r="T22" s="31"/>
      <c r="U22" s="32"/>
      <c r="V22" s="106"/>
      <c r="W22" s="109">
        <v>30</v>
      </c>
      <c r="X22" s="105">
        <f t="shared" ref="X22:X23" si="4">G22+J22+M22+P22+S22+V22</f>
        <v>2</v>
      </c>
    </row>
    <row r="23" spans="1:24" ht="24" thickBot="1" x14ac:dyDescent="0.3">
      <c r="A23" s="213" t="s">
        <v>128</v>
      </c>
      <c r="B23" s="259" t="s">
        <v>299</v>
      </c>
      <c r="C23" s="80" t="s">
        <v>133</v>
      </c>
      <c r="D23" s="123" t="s">
        <v>40</v>
      </c>
      <c r="E23" s="52"/>
      <c r="F23" s="53"/>
      <c r="G23" s="111"/>
      <c r="H23" s="70"/>
      <c r="I23" s="71"/>
      <c r="J23" s="111"/>
      <c r="K23" s="70"/>
      <c r="L23" s="71"/>
      <c r="M23" s="111"/>
      <c r="N23" s="52"/>
      <c r="O23" s="53"/>
      <c r="P23" s="111"/>
      <c r="Q23" s="70">
        <v>4</v>
      </c>
      <c r="R23" s="71" t="s">
        <v>40</v>
      </c>
      <c r="S23" s="111">
        <v>2</v>
      </c>
      <c r="T23" s="70">
        <v>4</v>
      </c>
      <c r="U23" s="71" t="s">
        <v>35</v>
      </c>
      <c r="V23" s="111">
        <v>2</v>
      </c>
      <c r="W23" s="112">
        <v>120</v>
      </c>
      <c r="X23" s="113">
        <f t="shared" si="4"/>
        <v>4</v>
      </c>
    </row>
    <row r="24" spans="1:24" x14ac:dyDescent="0.25">
      <c r="A24" s="263" t="s">
        <v>312</v>
      </c>
      <c r="B24" s="338" t="s">
        <v>277</v>
      </c>
      <c r="C24" s="339"/>
      <c r="D24" s="340"/>
      <c r="E24" s="76"/>
      <c r="F24" s="77"/>
      <c r="G24" s="341"/>
      <c r="H24" s="342"/>
      <c r="I24" s="77"/>
      <c r="J24" s="343"/>
      <c r="K24" s="74"/>
      <c r="L24" s="75"/>
      <c r="M24" s="341"/>
      <c r="N24" s="344"/>
      <c r="O24" s="192"/>
      <c r="P24" s="343"/>
      <c r="Q24" s="345"/>
      <c r="R24" s="195" t="s">
        <v>40</v>
      </c>
      <c r="S24" s="341">
        <v>3</v>
      </c>
      <c r="T24" s="344"/>
      <c r="U24" s="195" t="s">
        <v>40</v>
      </c>
      <c r="V24" s="343">
        <v>3</v>
      </c>
      <c r="W24" s="346">
        <f t="shared" ref="W24:W27" si="5">15*(E24+H24+K24+N24+Q24+T24)</f>
        <v>0</v>
      </c>
      <c r="X24" s="133">
        <v>6</v>
      </c>
    </row>
    <row r="25" spans="1:24" ht="26.25" thickBot="1" x14ac:dyDescent="0.3">
      <c r="A25" s="254"/>
      <c r="B25" s="259" t="s">
        <v>273</v>
      </c>
      <c r="C25" s="268" t="s">
        <v>285</v>
      </c>
      <c r="D25" s="267"/>
      <c r="E25" s="65"/>
      <c r="F25" s="66"/>
      <c r="G25" s="308"/>
      <c r="H25" s="269"/>
      <c r="I25" s="66"/>
      <c r="J25" s="316"/>
      <c r="K25" s="65"/>
      <c r="L25" s="66"/>
      <c r="M25" s="308"/>
      <c r="N25" s="269"/>
      <c r="O25" s="66"/>
      <c r="P25" s="316"/>
      <c r="Q25" s="65"/>
      <c r="R25" s="66"/>
      <c r="S25" s="308"/>
      <c r="T25" s="269"/>
      <c r="U25" s="66" t="s">
        <v>139</v>
      </c>
      <c r="V25" s="316">
        <v>0</v>
      </c>
      <c r="W25" s="243">
        <f t="shared" si="5"/>
        <v>0</v>
      </c>
      <c r="X25" s="129">
        <f t="shared" ref="X25" si="6">SUM(G25+J25+M25+P25+S25+V25)</f>
        <v>0</v>
      </c>
    </row>
    <row r="26" spans="1:24" x14ac:dyDescent="0.25">
      <c r="A26" s="270"/>
      <c r="B26" s="271" t="s">
        <v>130</v>
      </c>
      <c r="C26" s="272"/>
      <c r="D26" s="273"/>
      <c r="E26" s="84"/>
      <c r="F26" s="85"/>
      <c r="G26" s="306"/>
      <c r="H26" s="274"/>
      <c r="I26" s="275"/>
      <c r="J26" s="317">
        <v>2</v>
      </c>
      <c r="K26" s="276"/>
      <c r="L26" s="275"/>
      <c r="M26" s="306">
        <v>4</v>
      </c>
      <c r="N26" s="277"/>
      <c r="O26" s="278"/>
      <c r="P26" s="317">
        <v>4</v>
      </c>
      <c r="Q26" s="279"/>
      <c r="R26" s="278"/>
      <c r="S26" s="306"/>
      <c r="T26" s="277"/>
      <c r="U26" s="278"/>
      <c r="V26" s="317"/>
      <c r="W26" s="304">
        <f t="shared" si="5"/>
        <v>0</v>
      </c>
      <c r="X26" s="322">
        <f>G26+J26+M26+P26+S26+V26</f>
        <v>10</v>
      </c>
    </row>
    <row r="27" spans="1:24" s="38" customFormat="1" ht="18.75" customHeight="1" thickBot="1" x14ac:dyDescent="0.3">
      <c r="A27" s="232" t="s">
        <v>274</v>
      </c>
      <c r="B27" s="280" t="s">
        <v>42</v>
      </c>
      <c r="C27" s="281"/>
      <c r="D27" s="282" t="s">
        <v>40</v>
      </c>
      <c r="E27" s="70">
        <v>1</v>
      </c>
      <c r="F27" s="71" t="s">
        <v>157</v>
      </c>
      <c r="G27" s="309"/>
      <c r="H27" s="283">
        <v>1</v>
      </c>
      <c r="I27" s="71" t="s">
        <v>157</v>
      </c>
      <c r="J27" s="318"/>
      <c r="K27" s="70"/>
      <c r="L27" s="71"/>
      <c r="M27" s="309"/>
      <c r="N27" s="284"/>
      <c r="O27" s="196"/>
      <c r="P27" s="318"/>
      <c r="Q27" s="285"/>
      <c r="R27" s="196"/>
      <c r="S27" s="309"/>
      <c r="T27" s="284"/>
      <c r="U27" s="196"/>
      <c r="V27" s="318"/>
      <c r="W27" s="243">
        <f t="shared" si="5"/>
        <v>30</v>
      </c>
      <c r="X27" s="129">
        <f>G27+J27+M27+P27+S27+V27</f>
        <v>0</v>
      </c>
    </row>
    <row r="28" spans="1:24" ht="15.75" thickBot="1" x14ac:dyDescent="0.3">
      <c r="B28" s="16" t="s">
        <v>43</v>
      </c>
      <c r="C28" s="16"/>
      <c r="D28" s="16"/>
      <c r="E28" s="17">
        <f>SUM(E6:E27)</f>
        <v>22</v>
      </c>
      <c r="F28" s="18"/>
      <c r="G28" s="19">
        <f>SUM(G6:G27)</f>
        <v>30</v>
      </c>
      <c r="H28" s="17">
        <f>SUM(H6:H27)</f>
        <v>20</v>
      </c>
      <c r="I28" s="18"/>
      <c r="J28" s="19">
        <f>SUM(J6:J27)</f>
        <v>30</v>
      </c>
      <c r="K28" s="17">
        <f>SUM(K6:K27)</f>
        <v>17</v>
      </c>
      <c r="L28" s="18"/>
      <c r="M28" s="19">
        <f>SUM(M6:M27)</f>
        <v>29</v>
      </c>
      <c r="N28" s="17">
        <f>SUM(N6:N27)</f>
        <v>19</v>
      </c>
      <c r="O28" s="18"/>
      <c r="P28" s="19">
        <f>SUM(P6:P27)</f>
        <v>31</v>
      </c>
      <c r="Q28" s="17">
        <f>SUM(Q6:Q27)</f>
        <v>22</v>
      </c>
      <c r="R28" s="18"/>
      <c r="S28" s="19">
        <f>SUM(S6:S27)</f>
        <v>31</v>
      </c>
      <c r="T28" s="17">
        <f>SUM(T6:T27)</f>
        <v>21</v>
      </c>
      <c r="U28" s="18">
        <f>SUM(U6:U25)</f>
        <v>0</v>
      </c>
      <c r="V28" s="19">
        <f>SUM(V6:V27)</f>
        <v>29</v>
      </c>
      <c r="W28" s="247">
        <f>SUM(W6:W27)</f>
        <v>1635</v>
      </c>
      <c r="X28" s="26">
        <f>SUM(X6:X27)</f>
        <v>180</v>
      </c>
    </row>
    <row r="30" spans="1:24" x14ac:dyDescent="0.25">
      <c r="A30" s="119" t="s">
        <v>149</v>
      </c>
      <c r="D30" s="82"/>
    </row>
    <row r="31" spans="1:24" x14ac:dyDescent="0.25">
      <c r="A31" s="119" t="s">
        <v>152</v>
      </c>
      <c r="D31" s="82"/>
      <c r="O31" s="125" t="s">
        <v>150</v>
      </c>
      <c r="P31" s="119"/>
      <c r="T31" s="119" t="s">
        <v>151</v>
      </c>
    </row>
    <row r="32" spans="1:24" x14ac:dyDescent="0.25">
      <c r="A32" s="35" t="s">
        <v>177</v>
      </c>
      <c r="E32" s="119"/>
      <c r="O32" s="125" t="s">
        <v>159</v>
      </c>
      <c r="P32" s="119"/>
      <c r="T32" s="119" t="s">
        <v>155</v>
      </c>
    </row>
    <row r="33" spans="1:20" x14ac:dyDescent="0.25">
      <c r="A33" s="35" t="s">
        <v>165</v>
      </c>
      <c r="E33" s="119"/>
      <c r="O33" s="125" t="s">
        <v>160</v>
      </c>
      <c r="P33" s="35"/>
      <c r="T33" s="35" t="s">
        <v>153</v>
      </c>
    </row>
    <row r="34" spans="1:20" x14ac:dyDescent="0.25">
      <c r="A34" s="35" t="s">
        <v>154</v>
      </c>
      <c r="E34" s="35"/>
      <c r="O34" s="125" t="s">
        <v>161</v>
      </c>
      <c r="P34" s="35"/>
      <c r="T34" s="119" t="s">
        <v>158</v>
      </c>
    </row>
    <row r="35" spans="1:20" x14ac:dyDescent="0.25">
      <c r="A35" s="36" t="s">
        <v>178</v>
      </c>
      <c r="D35" s="35"/>
      <c r="E35" s="35"/>
      <c r="J35" s="35"/>
      <c r="K35" s="35"/>
      <c r="L35" s="35"/>
      <c r="M35" s="35"/>
      <c r="N35" s="35"/>
      <c r="P35" s="35"/>
      <c r="T35" s="119" t="s">
        <v>156</v>
      </c>
    </row>
    <row r="36" spans="1:20" x14ac:dyDescent="0.25">
      <c r="D36" s="82"/>
      <c r="T36" s="119" t="s">
        <v>166</v>
      </c>
    </row>
    <row r="37" spans="1:20" x14ac:dyDescent="0.25">
      <c r="A37" s="118" t="s">
        <v>163</v>
      </c>
      <c r="D37" s="82"/>
    </row>
    <row r="38" spans="1:20" x14ac:dyDescent="0.25">
      <c r="A38" s="35" t="s">
        <v>168</v>
      </c>
      <c r="E38" s="35"/>
      <c r="N38" s="119"/>
    </row>
    <row r="39" spans="1:20" x14ac:dyDescent="0.25">
      <c r="A39" s="35" t="s">
        <v>169</v>
      </c>
      <c r="B39" s="35"/>
      <c r="C39" s="35"/>
      <c r="D39" s="82"/>
      <c r="N39" s="119"/>
    </row>
    <row r="40" spans="1:20" x14ac:dyDescent="0.25">
      <c r="A40" s="35" t="s">
        <v>126</v>
      </c>
      <c r="B40" s="35"/>
      <c r="C40" s="35"/>
      <c r="D40" s="82"/>
      <c r="N40" s="35"/>
    </row>
    <row r="41" spans="1:20" x14ac:dyDescent="0.25">
      <c r="A41" s="35" t="s">
        <v>127</v>
      </c>
      <c r="B41" s="35"/>
      <c r="C41" s="35"/>
      <c r="D41" s="82"/>
      <c r="M41" s="35"/>
      <c r="N41" s="35"/>
    </row>
    <row r="42" spans="1:20" x14ac:dyDescent="0.25">
      <c r="A42" s="37"/>
      <c r="C42" s="82"/>
      <c r="D42" s="82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1"/>
  <headerFooter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1"/>
  <sheetViews>
    <sheetView zoomScaleNormal="100" workbookViewId="0">
      <selection activeCell="A18" sqref="A18"/>
    </sheetView>
  </sheetViews>
  <sheetFormatPr defaultRowHeight="15" x14ac:dyDescent="0.25"/>
  <cols>
    <col min="1" max="1" width="20.28515625" customWidth="1"/>
    <col min="2" max="2" width="40.140625" bestFit="1" customWidth="1"/>
    <col min="3" max="3" width="15.28515625" customWidth="1"/>
    <col min="4" max="4" width="8.85546875" customWidth="1"/>
    <col min="5" max="22" width="3.5703125" customWidth="1"/>
    <col min="23" max="23" width="5" bestFit="1" customWidth="1"/>
    <col min="24" max="24" width="4" bestFit="1" customWidth="1"/>
  </cols>
  <sheetData>
    <row r="1" spans="1:24" ht="15.75" customHeight="1" thickBot="1" x14ac:dyDescent="0.3">
      <c r="A1" s="579" t="s">
        <v>204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1"/>
    </row>
    <row r="2" spans="1:24" ht="15.75" thickBot="1" x14ac:dyDescent="0.3">
      <c r="A2" s="582" t="s">
        <v>123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4"/>
    </row>
    <row r="3" spans="1:24" ht="15.75" thickBot="1" x14ac:dyDescent="0.3">
      <c r="A3" s="466" t="s">
        <v>275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8"/>
    </row>
    <row r="4" spans="1:24" x14ac:dyDescent="0.25">
      <c r="A4" s="473" t="s">
        <v>44</v>
      </c>
      <c r="B4" s="457" t="s">
        <v>24</v>
      </c>
      <c r="C4" s="455" t="s">
        <v>124</v>
      </c>
      <c r="D4" s="459" t="s">
        <v>125</v>
      </c>
      <c r="E4" s="475" t="s">
        <v>25</v>
      </c>
      <c r="F4" s="476"/>
      <c r="G4" s="477"/>
      <c r="H4" s="478" t="s">
        <v>26</v>
      </c>
      <c r="I4" s="476"/>
      <c r="J4" s="477"/>
      <c r="K4" s="478" t="s">
        <v>27</v>
      </c>
      <c r="L4" s="476"/>
      <c r="M4" s="477"/>
      <c r="N4" s="478" t="s">
        <v>28</v>
      </c>
      <c r="O4" s="479"/>
      <c r="P4" s="480"/>
      <c r="Q4" s="478" t="s">
        <v>29</v>
      </c>
      <c r="R4" s="479"/>
      <c r="S4" s="480"/>
      <c r="T4" s="478" t="s">
        <v>30</v>
      </c>
      <c r="U4" s="479"/>
      <c r="V4" s="480"/>
      <c r="W4" s="469" t="s">
        <v>31</v>
      </c>
      <c r="X4" s="471" t="s">
        <v>32</v>
      </c>
    </row>
    <row r="5" spans="1:24" ht="15.75" thickBot="1" x14ac:dyDescent="0.3">
      <c r="A5" s="474"/>
      <c r="B5" s="458"/>
      <c r="C5" s="456"/>
      <c r="D5" s="459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470"/>
      <c r="X5" s="472"/>
    </row>
    <row r="6" spans="1:24" x14ac:dyDescent="0.25">
      <c r="A6" s="199" t="s">
        <v>120</v>
      </c>
      <c r="B6" s="41" t="s">
        <v>222</v>
      </c>
      <c r="C6" s="78" t="s">
        <v>133</v>
      </c>
      <c r="D6" s="397" t="s">
        <v>132</v>
      </c>
      <c r="E6" s="84">
        <v>2</v>
      </c>
      <c r="F6" s="85" t="s">
        <v>33</v>
      </c>
      <c r="G6" s="306">
        <v>3</v>
      </c>
      <c r="H6" s="84">
        <v>2</v>
      </c>
      <c r="I6" s="85" t="s">
        <v>33</v>
      </c>
      <c r="J6" s="306">
        <v>3</v>
      </c>
      <c r="K6" s="84">
        <v>2</v>
      </c>
      <c r="L6" s="85" t="s">
        <v>33</v>
      </c>
      <c r="M6" s="306">
        <v>3</v>
      </c>
      <c r="N6" s="84">
        <v>2</v>
      </c>
      <c r="O6" s="85" t="s">
        <v>33</v>
      </c>
      <c r="P6" s="317">
        <v>3</v>
      </c>
      <c r="Q6" s="84">
        <v>2</v>
      </c>
      <c r="R6" s="85" t="s">
        <v>33</v>
      </c>
      <c r="S6" s="306">
        <v>3</v>
      </c>
      <c r="T6" s="84">
        <v>2</v>
      </c>
      <c r="U6" s="85" t="s">
        <v>33</v>
      </c>
      <c r="V6" s="317">
        <v>3</v>
      </c>
      <c r="W6" s="304">
        <f t="shared" ref="W6:W14" si="0">15*(E6+H6+K6+N6+Q6+T6)</f>
        <v>180</v>
      </c>
      <c r="X6" s="320">
        <f>G6+J6+M6+P6+S6+V6</f>
        <v>18</v>
      </c>
    </row>
    <row r="7" spans="1:24" x14ac:dyDescent="0.25">
      <c r="A7" s="200" t="s">
        <v>303</v>
      </c>
      <c r="B7" s="27" t="s">
        <v>34</v>
      </c>
      <c r="C7" s="39" t="s">
        <v>133</v>
      </c>
      <c r="D7" s="376" t="s">
        <v>40</v>
      </c>
      <c r="E7" s="31">
        <v>1</v>
      </c>
      <c r="F7" s="32" t="s">
        <v>35</v>
      </c>
      <c r="G7" s="307">
        <v>1</v>
      </c>
      <c r="H7" s="31">
        <v>1</v>
      </c>
      <c r="I7" s="32" t="s">
        <v>33</v>
      </c>
      <c r="J7" s="307">
        <v>1</v>
      </c>
      <c r="K7" s="31"/>
      <c r="L7" s="32"/>
      <c r="M7" s="307"/>
      <c r="N7" s="31"/>
      <c r="O7" s="32"/>
      <c r="P7" s="178"/>
      <c r="Q7" s="31"/>
      <c r="R7" s="32"/>
      <c r="S7" s="307"/>
      <c r="T7" s="31"/>
      <c r="U7" s="32"/>
      <c r="V7" s="178"/>
      <c r="W7" s="298">
        <f t="shared" si="0"/>
        <v>30</v>
      </c>
      <c r="X7" s="133">
        <f t="shared" ref="X7:X10" si="1">G7+J7+M7+P7+S7+V7</f>
        <v>2</v>
      </c>
    </row>
    <row r="8" spans="1:24" x14ac:dyDescent="0.25">
      <c r="A8" s="200" t="s">
        <v>301</v>
      </c>
      <c r="B8" s="27" t="s">
        <v>143</v>
      </c>
      <c r="C8" s="39" t="s">
        <v>133</v>
      </c>
      <c r="D8" s="376" t="s">
        <v>40</v>
      </c>
      <c r="E8" s="31">
        <v>2</v>
      </c>
      <c r="F8" s="32" t="s">
        <v>35</v>
      </c>
      <c r="G8" s="307">
        <v>2</v>
      </c>
      <c r="H8" s="31">
        <v>2</v>
      </c>
      <c r="I8" s="32" t="s">
        <v>33</v>
      </c>
      <c r="J8" s="307">
        <v>2</v>
      </c>
      <c r="K8" s="31">
        <v>1</v>
      </c>
      <c r="L8" s="32" t="s">
        <v>35</v>
      </c>
      <c r="M8" s="307">
        <v>1</v>
      </c>
      <c r="N8" s="31">
        <v>1</v>
      </c>
      <c r="O8" s="32" t="s">
        <v>33</v>
      </c>
      <c r="P8" s="178">
        <v>1</v>
      </c>
      <c r="Q8" s="31">
        <v>1</v>
      </c>
      <c r="R8" s="32" t="s">
        <v>35</v>
      </c>
      <c r="S8" s="178">
        <v>1</v>
      </c>
      <c r="T8" s="31"/>
      <c r="U8" s="32"/>
      <c r="V8" s="178"/>
      <c r="W8" s="298">
        <f t="shared" si="0"/>
        <v>105</v>
      </c>
      <c r="X8" s="135">
        <f t="shared" si="1"/>
        <v>7</v>
      </c>
    </row>
    <row r="9" spans="1:24" x14ac:dyDescent="0.25">
      <c r="A9" s="229" t="s">
        <v>302</v>
      </c>
      <c r="B9" s="27" t="s">
        <v>144</v>
      </c>
      <c r="C9" s="39" t="s">
        <v>133</v>
      </c>
      <c r="D9" s="376" t="s">
        <v>132</v>
      </c>
      <c r="E9" s="31">
        <v>2</v>
      </c>
      <c r="F9" s="32" t="s">
        <v>35</v>
      </c>
      <c r="G9" s="307">
        <v>3</v>
      </c>
      <c r="H9" s="31">
        <v>2</v>
      </c>
      <c r="I9" s="32" t="s">
        <v>33</v>
      </c>
      <c r="J9" s="307">
        <v>3</v>
      </c>
      <c r="K9" s="31">
        <v>1</v>
      </c>
      <c r="L9" s="32" t="s">
        <v>35</v>
      </c>
      <c r="M9" s="307">
        <v>2</v>
      </c>
      <c r="N9" s="31">
        <v>1</v>
      </c>
      <c r="O9" s="32" t="s">
        <v>33</v>
      </c>
      <c r="P9" s="178">
        <v>2</v>
      </c>
      <c r="Q9" s="31">
        <v>1</v>
      </c>
      <c r="R9" s="32" t="s">
        <v>35</v>
      </c>
      <c r="S9" s="178">
        <v>2</v>
      </c>
      <c r="T9" s="31"/>
      <c r="U9" s="32"/>
      <c r="V9" s="178"/>
      <c r="W9" s="298">
        <f t="shared" si="0"/>
        <v>105</v>
      </c>
      <c r="X9" s="135">
        <f t="shared" si="1"/>
        <v>12</v>
      </c>
    </row>
    <row r="10" spans="1:24" x14ac:dyDescent="0.25">
      <c r="A10" s="229" t="s">
        <v>304</v>
      </c>
      <c r="B10" s="27" t="s">
        <v>145</v>
      </c>
      <c r="C10" s="39" t="s">
        <v>133</v>
      </c>
      <c r="D10" s="376" t="s">
        <v>132</v>
      </c>
      <c r="E10" s="31"/>
      <c r="F10" s="32"/>
      <c r="G10" s="307"/>
      <c r="H10" s="31"/>
      <c r="I10" s="32"/>
      <c r="J10" s="307"/>
      <c r="K10" s="31"/>
      <c r="L10" s="32"/>
      <c r="M10" s="307"/>
      <c r="N10" s="31"/>
      <c r="O10" s="32"/>
      <c r="P10" s="178"/>
      <c r="Q10" s="31">
        <v>1</v>
      </c>
      <c r="R10" s="32" t="s">
        <v>35</v>
      </c>
      <c r="S10" s="178">
        <v>1</v>
      </c>
      <c r="T10" s="31">
        <v>2</v>
      </c>
      <c r="U10" s="32" t="s">
        <v>33</v>
      </c>
      <c r="V10" s="178">
        <v>2</v>
      </c>
      <c r="W10" s="298">
        <f t="shared" si="0"/>
        <v>45</v>
      </c>
      <c r="X10" s="135">
        <f t="shared" si="1"/>
        <v>3</v>
      </c>
    </row>
    <row r="11" spans="1:24" x14ac:dyDescent="0.25">
      <c r="A11" s="230" t="s">
        <v>45</v>
      </c>
      <c r="B11" s="27" t="s">
        <v>36</v>
      </c>
      <c r="C11" s="27"/>
      <c r="D11" s="376" t="s">
        <v>132</v>
      </c>
      <c r="E11" s="31">
        <v>2</v>
      </c>
      <c r="F11" s="32" t="s">
        <v>33</v>
      </c>
      <c r="G11" s="307">
        <v>2</v>
      </c>
      <c r="H11" s="31"/>
      <c r="I11" s="32"/>
      <c r="J11" s="307"/>
      <c r="K11" s="28"/>
      <c r="L11" s="29"/>
      <c r="M11" s="307"/>
      <c r="N11" s="28"/>
      <c r="O11" s="29"/>
      <c r="P11" s="178"/>
      <c r="Q11" s="28"/>
      <c r="R11" s="29"/>
      <c r="S11" s="307"/>
      <c r="T11" s="28"/>
      <c r="U11" s="29"/>
      <c r="V11" s="178"/>
      <c r="W11" s="298">
        <f t="shared" si="0"/>
        <v>30</v>
      </c>
      <c r="X11" s="135">
        <v>2</v>
      </c>
    </row>
    <row r="12" spans="1:24" x14ac:dyDescent="0.25">
      <c r="A12" s="230" t="s">
        <v>46</v>
      </c>
      <c r="B12" s="27" t="s">
        <v>38</v>
      </c>
      <c r="C12" s="27"/>
      <c r="D12" s="376" t="s">
        <v>132</v>
      </c>
      <c r="E12" s="31"/>
      <c r="F12" s="32"/>
      <c r="G12" s="307"/>
      <c r="H12" s="31"/>
      <c r="I12" s="32"/>
      <c r="J12" s="307"/>
      <c r="K12" s="28"/>
      <c r="L12" s="29"/>
      <c r="M12" s="178"/>
      <c r="N12" s="31">
        <v>2</v>
      </c>
      <c r="O12" s="32" t="s">
        <v>33</v>
      </c>
      <c r="P12" s="178">
        <v>2</v>
      </c>
      <c r="Q12" s="28"/>
      <c r="R12" s="29"/>
      <c r="S12" s="307"/>
      <c r="T12" s="28"/>
      <c r="U12" s="29"/>
      <c r="V12" s="178"/>
      <c r="W12" s="298">
        <f t="shared" si="0"/>
        <v>30</v>
      </c>
      <c r="X12" s="135">
        <v>2</v>
      </c>
    </row>
    <row r="13" spans="1:24" x14ac:dyDescent="0.25">
      <c r="A13" s="250" t="s">
        <v>305</v>
      </c>
      <c r="B13" s="248" t="s">
        <v>281</v>
      </c>
      <c r="C13" s="39" t="s">
        <v>133</v>
      </c>
      <c r="D13" s="399" t="s">
        <v>132</v>
      </c>
      <c r="E13" s="65"/>
      <c r="F13" s="66"/>
      <c r="G13" s="308"/>
      <c r="H13" s="65"/>
      <c r="I13" s="66"/>
      <c r="J13" s="308"/>
      <c r="K13" s="68">
        <v>2</v>
      </c>
      <c r="L13" s="69" t="s">
        <v>33</v>
      </c>
      <c r="M13" s="316">
        <v>1</v>
      </c>
      <c r="N13" s="65">
        <v>2</v>
      </c>
      <c r="O13" s="66" t="s">
        <v>33</v>
      </c>
      <c r="P13" s="316">
        <v>1</v>
      </c>
      <c r="Q13" s="68"/>
      <c r="R13" s="69"/>
      <c r="S13" s="308"/>
      <c r="T13" s="68"/>
      <c r="U13" s="69"/>
      <c r="V13" s="316"/>
      <c r="W13" s="298">
        <f t="shared" si="0"/>
        <v>60</v>
      </c>
      <c r="X13" s="135">
        <v>2</v>
      </c>
    </row>
    <row r="14" spans="1:24" ht="15.75" thickBot="1" x14ac:dyDescent="0.3">
      <c r="A14" s="231" t="s">
        <v>306</v>
      </c>
      <c r="B14" s="94" t="s">
        <v>282</v>
      </c>
      <c r="C14" s="80" t="str">
        <f>$C$10</f>
        <v>♫</v>
      </c>
      <c r="D14" s="398" t="s">
        <v>132</v>
      </c>
      <c r="E14" s="70"/>
      <c r="F14" s="71"/>
      <c r="G14" s="309"/>
      <c r="H14" s="70"/>
      <c r="I14" s="71"/>
      <c r="J14" s="309"/>
      <c r="K14" s="70"/>
      <c r="L14" s="71"/>
      <c r="M14" s="309"/>
      <c r="N14" s="52"/>
      <c r="O14" s="53"/>
      <c r="P14" s="318"/>
      <c r="Q14" s="70">
        <v>2</v>
      </c>
      <c r="R14" s="71" t="s">
        <v>33</v>
      </c>
      <c r="S14" s="309">
        <v>1</v>
      </c>
      <c r="T14" s="52">
        <v>2</v>
      </c>
      <c r="U14" s="53" t="s">
        <v>33</v>
      </c>
      <c r="V14" s="318">
        <v>1</v>
      </c>
      <c r="W14" s="243">
        <f t="shared" si="0"/>
        <v>60</v>
      </c>
      <c r="X14" s="129">
        <v>2</v>
      </c>
    </row>
    <row r="15" spans="1:24" x14ac:dyDescent="0.25">
      <c r="A15" s="201" t="s">
        <v>85</v>
      </c>
      <c r="B15" s="155" t="s">
        <v>242</v>
      </c>
      <c r="C15" s="79" t="s">
        <v>133</v>
      </c>
      <c r="D15" s="121" t="s">
        <v>40</v>
      </c>
      <c r="E15" s="102">
        <v>2</v>
      </c>
      <c r="F15" s="103" t="s">
        <v>33</v>
      </c>
      <c r="G15" s="59">
        <v>7</v>
      </c>
      <c r="H15" s="102">
        <v>2</v>
      </c>
      <c r="I15" s="103" t="s">
        <v>33</v>
      </c>
      <c r="J15" s="59">
        <v>7</v>
      </c>
      <c r="K15" s="102">
        <v>2</v>
      </c>
      <c r="L15" s="103" t="s">
        <v>33</v>
      </c>
      <c r="M15" s="59">
        <v>7</v>
      </c>
      <c r="N15" s="102">
        <v>2</v>
      </c>
      <c r="O15" s="103" t="s">
        <v>33</v>
      </c>
      <c r="P15" s="59">
        <v>7</v>
      </c>
      <c r="Q15" s="102">
        <v>2</v>
      </c>
      <c r="R15" s="103" t="s">
        <v>33</v>
      </c>
      <c r="S15" s="59">
        <v>7</v>
      </c>
      <c r="T15" s="102">
        <v>2</v>
      </c>
      <c r="U15" s="103" t="s">
        <v>40</v>
      </c>
      <c r="V15" s="59">
        <v>7</v>
      </c>
      <c r="W15" s="40">
        <v>180</v>
      </c>
      <c r="X15" s="105">
        <f t="shared" ref="X15:X18" si="2">G15+J15+M15+P15+S15+V15</f>
        <v>42</v>
      </c>
    </row>
    <row r="16" spans="1:24" x14ac:dyDescent="0.25">
      <c r="A16" s="205" t="s">
        <v>334</v>
      </c>
      <c r="B16" s="100" t="s">
        <v>279</v>
      </c>
      <c r="C16" s="79" t="s">
        <v>133</v>
      </c>
      <c r="D16" s="39" t="s">
        <v>132</v>
      </c>
      <c r="E16" s="102">
        <v>1</v>
      </c>
      <c r="F16" s="103" t="s">
        <v>33</v>
      </c>
      <c r="G16" s="30">
        <v>1</v>
      </c>
      <c r="H16" s="102">
        <v>1</v>
      </c>
      <c r="I16" s="103" t="s">
        <v>33</v>
      </c>
      <c r="J16" s="30">
        <v>1</v>
      </c>
      <c r="K16" s="102"/>
      <c r="L16" s="103"/>
      <c r="M16" s="30"/>
      <c r="N16" s="102"/>
      <c r="O16" s="103"/>
      <c r="P16" s="30"/>
      <c r="Q16" s="102"/>
      <c r="R16" s="103"/>
      <c r="S16" s="30"/>
      <c r="T16" s="102"/>
      <c r="U16" s="103"/>
      <c r="V16" s="30"/>
      <c r="W16" s="298">
        <f t="shared" ref="W16:W17" si="3">15*(E16+H16+K16+N16+Q16+T16)</f>
        <v>30</v>
      </c>
      <c r="X16" s="105">
        <f t="shared" si="2"/>
        <v>2</v>
      </c>
    </row>
    <row r="17" spans="1:24" x14ac:dyDescent="0.25">
      <c r="A17" s="205" t="s">
        <v>335</v>
      </c>
      <c r="B17" s="100" t="s">
        <v>50</v>
      </c>
      <c r="C17" s="79" t="s">
        <v>133</v>
      </c>
      <c r="D17" s="39" t="s">
        <v>40</v>
      </c>
      <c r="E17" s="102"/>
      <c r="F17" s="103"/>
      <c r="G17" s="30"/>
      <c r="H17" s="102"/>
      <c r="I17" s="103"/>
      <c r="J17" s="30"/>
      <c r="K17" s="102">
        <v>1</v>
      </c>
      <c r="L17" s="103" t="s">
        <v>33</v>
      </c>
      <c r="M17" s="30">
        <v>1</v>
      </c>
      <c r="N17" s="102">
        <v>1</v>
      </c>
      <c r="O17" s="103" t="s">
        <v>33</v>
      </c>
      <c r="P17" s="30">
        <v>1</v>
      </c>
      <c r="Q17" s="102">
        <v>1</v>
      </c>
      <c r="R17" s="103" t="s">
        <v>33</v>
      </c>
      <c r="S17" s="30">
        <v>1</v>
      </c>
      <c r="T17" s="102">
        <v>1</v>
      </c>
      <c r="U17" s="103" t="s">
        <v>33</v>
      </c>
      <c r="V17" s="30">
        <v>1</v>
      </c>
      <c r="W17" s="298">
        <f t="shared" si="3"/>
        <v>60</v>
      </c>
      <c r="X17" s="105">
        <f t="shared" si="2"/>
        <v>4</v>
      </c>
    </row>
    <row r="18" spans="1:24" x14ac:dyDescent="0.25">
      <c r="A18" s="154" t="s">
        <v>57</v>
      </c>
      <c r="B18" s="27" t="s">
        <v>214</v>
      </c>
      <c r="C18" s="101"/>
      <c r="D18" s="122" t="s">
        <v>40</v>
      </c>
      <c r="E18" s="76">
        <v>1</v>
      </c>
      <c r="F18" s="77" t="s">
        <v>35</v>
      </c>
      <c r="G18" s="106">
        <v>1</v>
      </c>
      <c r="H18" s="76">
        <v>1</v>
      </c>
      <c r="I18" s="77" t="s">
        <v>35</v>
      </c>
      <c r="J18" s="106">
        <v>1</v>
      </c>
      <c r="K18" s="76">
        <v>1</v>
      </c>
      <c r="L18" s="77" t="s">
        <v>35</v>
      </c>
      <c r="M18" s="106">
        <v>1</v>
      </c>
      <c r="N18" s="76">
        <v>1</v>
      </c>
      <c r="O18" s="77" t="s">
        <v>35</v>
      </c>
      <c r="P18" s="106">
        <v>1</v>
      </c>
      <c r="Q18" s="76">
        <v>1</v>
      </c>
      <c r="R18" s="77" t="s">
        <v>35</v>
      </c>
      <c r="S18" s="106">
        <v>1</v>
      </c>
      <c r="T18" s="76">
        <v>1</v>
      </c>
      <c r="U18" s="77" t="s">
        <v>35</v>
      </c>
      <c r="V18" s="106">
        <v>1</v>
      </c>
      <c r="W18" s="109">
        <v>90</v>
      </c>
      <c r="X18" s="105">
        <f t="shared" si="2"/>
        <v>6</v>
      </c>
    </row>
    <row r="19" spans="1:24" x14ac:dyDescent="0.25">
      <c r="A19" s="154" t="s">
        <v>73</v>
      </c>
      <c r="B19" s="27" t="s">
        <v>212</v>
      </c>
      <c r="C19" s="100"/>
      <c r="D19" s="122" t="s">
        <v>40</v>
      </c>
      <c r="E19" s="31">
        <v>4</v>
      </c>
      <c r="F19" s="32" t="s">
        <v>35</v>
      </c>
      <c r="G19" s="106">
        <v>4</v>
      </c>
      <c r="H19" s="31">
        <v>4</v>
      </c>
      <c r="I19" s="32" t="s">
        <v>35</v>
      </c>
      <c r="J19" s="106">
        <v>4</v>
      </c>
      <c r="K19" s="31">
        <v>4</v>
      </c>
      <c r="L19" s="32" t="s">
        <v>35</v>
      </c>
      <c r="M19" s="106">
        <v>4</v>
      </c>
      <c r="N19" s="31">
        <v>4</v>
      </c>
      <c r="O19" s="32" t="s">
        <v>35</v>
      </c>
      <c r="P19" s="106">
        <v>4</v>
      </c>
      <c r="Q19" s="31">
        <v>4</v>
      </c>
      <c r="R19" s="32" t="s">
        <v>35</v>
      </c>
      <c r="S19" s="106">
        <v>4</v>
      </c>
      <c r="T19" s="31">
        <v>4</v>
      </c>
      <c r="U19" s="32" t="s">
        <v>35</v>
      </c>
      <c r="V19" s="106">
        <v>4</v>
      </c>
      <c r="W19" s="109">
        <v>240</v>
      </c>
      <c r="X19" s="145">
        <f>G19+J19+M19+P19+S19+V19</f>
        <v>24</v>
      </c>
    </row>
    <row r="20" spans="1:24" x14ac:dyDescent="0.25">
      <c r="A20" s="154" t="s">
        <v>48</v>
      </c>
      <c r="B20" s="27" t="s">
        <v>215</v>
      </c>
      <c r="C20" s="100"/>
      <c r="D20" s="122" t="s">
        <v>40</v>
      </c>
      <c r="E20" s="31">
        <v>1</v>
      </c>
      <c r="F20" s="32" t="s">
        <v>35</v>
      </c>
      <c r="G20" s="106">
        <v>3</v>
      </c>
      <c r="H20" s="31">
        <v>1</v>
      </c>
      <c r="I20" s="32" t="s">
        <v>35</v>
      </c>
      <c r="J20" s="106">
        <v>3</v>
      </c>
      <c r="K20" s="31">
        <v>1</v>
      </c>
      <c r="L20" s="32" t="s">
        <v>35</v>
      </c>
      <c r="M20" s="106">
        <v>3</v>
      </c>
      <c r="N20" s="31">
        <v>1</v>
      </c>
      <c r="O20" s="32" t="s">
        <v>35</v>
      </c>
      <c r="P20" s="106">
        <v>3</v>
      </c>
      <c r="Q20" s="31">
        <v>1</v>
      </c>
      <c r="R20" s="32" t="s">
        <v>35</v>
      </c>
      <c r="S20" s="106">
        <v>3</v>
      </c>
      <c r="T20" s="31">
        <v>1</v>
      </c>
      <c r="U20" s="32" t="s">
        <v>35</v>
      </c>
      <c r="V20" s="106">
        <v>3</v>
      </c>
      <c r="W20" s="109">
        <v>90</v>
      </c>
      <c r="X20" s="145">
        <f>G20+J20+M20+P20+S20+V20</f>
        <v>18</v>
      </c>
    </row>
    <row r="21" spans="1:24" x14ac:dyDescent="0.25">
      <c r="A21" s="154" t="s">
        <v>65</v>
      </c>
      <c r="B21" s="27" t="s">
        <v>210</v>
      </c>
      <c r="C21" s="100"/>
      <c r="D21" s="122" t="s">
        <v>40</v>
      </c>
      <c r="E21" s="31">
        <v>2</v>
      </c>
      <c r="F21" s="32" t="s">
        <v>35</v>
      </c>
      <c r="G21" s="106">
        <v>2</v>
      </c>
      <c r="H21" s="31">
        <v>2</v>
      </c>
      <c r="I21" s="32" t="s">
        <v>35</v>
      </c>
      <c r="J21" s="106">
        <v>2</v>
      </c>
      <c r="K21" s="31">
        <v>2</v>
      </c>
      <c r="L21" s="32" t="s">
        <v>35</v>
      </c>
      <c r="M21" s="106">
        <v>2</v>
      </c>
      <c r="N21" s="31">
        <v>2</v>
      </c>
      <c r="O21" s="32" t="s">
        <v>35</v>
      </c>
      <c r="P21" s="106">
        <v>2</v>
      </c>
      <c r="Q21" s="31">
        <v>2</v>
      </c>
      <c r="R21" s="32" t="s">
        <v>35</v>
      </c>
      <c r="S21" s="106">
        <v>2</v>
      </c>
      <c r="T21" s="31">
        <v>2</v>
      </c>
      <c r="U21" s="32" t="s">
        <v>35</v>
      </c>
      <c r="V21" s="106">
        <v>2</v>
      </c>
      <c r="W21" s="109">
        <v>120</v>
      </c>
      <c r="X21" s="145">
        <f>G21+J21+M21+P21+S21+V21</f>
        <v>12</v>
      </c>
    </row>
    <row r="22" spans="1:24" x14ac:dyDescent="0.25">
      <c r="A22" s="209" t="s">
        <v>323</v>
      </c>
      <c r="B22" s="27" t="s">
        <v>216</v>
      </c>
      <c r="C22" s="100"/>
      <c r="D22" s="122" t="s">
        <v>40</v>
      </c>
      <c r="E22" s="31">
        <v>1</v>
      </c>
      <c r="F22" s="32" t="s">
        <v>35</v>
      </c>
      <c r="G22" s="106">
        <v>1</v>
      </c>
      <c r="H22" s="31">
        <v>1</v>
      </c>
      <c r="I22" s="32" t="s">
        <v>35</v>
      </c>
      <c r="J22" s="106">
        <v>1</v>
      </c>
      <c r="K22" s="31"/>
      <c r="L22" s="32"/>
      <c r="M22" s="106"/>
      <c r="N22" s="31"/>
      <c r="O22" s="32"/>
      <c r="P22" s="106"/>
      <c r="Q22" s="31"/>
      <c r="R22" s="32"/>
      <c r="S22" s="106"/>
      <c r="T22" s="31"/>
      <c r="U22" s="32"/>
      <c r="V22" s="106"/>
      <c r="W22" s="109">
        <v>30</v>
      </c>
      <c r="X22" s="105">
        <f t="shared" ref="X22:X23" si="4">G22+J22+M22+P22+S22+V22</f>
        <v>2</v>
      </c>
    </row>
    <row r="23" spans="1:24" ht="24" thickBot="1" x14ac:dyDescent="0.3">
      <c r="A23" s="213" t="s">
        <v>128</v>
      </c>
      <c r="B23" s="259" t="s">
        <v>299</v>
      </c>
      <c r="C23" s="80" t="s">
        <v>133</v>
      </c>
      <c r="D23" s="123" t="s">
        <v>40</v>
      </c>
      <c r="E23" s="52"/>
      <c r="F23" s="53"/>
      <c r="G23" s="111"/>
      <c r="H23" s="70"/>
      <c r="I23" s="71"/>
      <c r="J23" s="111"/>
      <c r="K23" s="70"/>
      <c r="L23" s="71"/>
      <c r="M23" s="111"/>
      <c r="N23" s="52"/>
      <c r="O23" s="53"/>
      <c r="P23" s="111"/>
      <c r="Q23" s="70">
        <v>4</v>
      </c>
      <c r="R23" s="71" t="s">
        <v>40</v>
      </c>
      <c r="S23" s="111">
        <v>2</v>
      </c>
      <c r="T23" s="70">
        <v>4</v>
      </c>
      <c r="U23" s="71" t="s">
        <v>35</v>
      </c>
      <c r="V23" s="111">
        <v>2</v>
      </c>
      <c r="W23" s="112">
        <v>120</v>
      </c>
      <c r="X23" s="113">
        <f t="shared" si="4"/>
        <v>4</v>
      </c>
    </row>
    <row r="24" spans="1:24" x14ac:dyDescent="0.25">
      <c r="A24" s="263" t="s">
        <v>312</v>
      </c>
      <c r="B24" s="338" t="s">
        <v>277</v>
      </c>
      <c r="C24" s="339"/>
      <c r="D24" s="340"/>
      <c r="E24" s="76"/>
      <c r="F24" s="77"/>
      <c r="G24" s="341"/>
      <c r="H24" s="342"/>
      <c r="I24" s="77"/>
      <c r="J24" s="343"/>
      <c r="K24" s="74"/>
      <c r="L24" s="75"/>
      <c r="M24" s="341"/>
      <c r="N24" s="344"/>
      <c r="O24" s="192"/>
      <c r="P24" s="343"/>
      <c r="Q24" s="345"/>
      <c r="R24" s="195" t="s">
        <v>40</v>
      </c>
      <c r="S24" s="341">
        <v>3</v>
      </c>
      <c r="T24" s="344"/>
      <c r="U24" s="195" t="s">
        <v>40</v>
      </c>
      <c r="V24" s="343">
        <v>3</v>
      </c>
      <c r="W24" s="346">
        <f t="shared" ref="W24:W27" si="5">15*(E24+H24+K24+N24+Q24+T24)</f>
        <v>0</v>
      </c>
      <c r="X24" s="133">
        <v>6</v>
      </c>
    </row>
    <row r="25" spans="1:24" ht="15.75" thickBot="1" x14ac:dyDescent="0.3">
      <c r="A25" s="254"/>
      <c r="B25" s="259" t="s">
        <v>273</v>
      </c>
      <c r="C25" s="268" t="s">
        <v>286</v>
      </c>
      <c r="D25" s="267"/>
      <c r="E25" s="65"/>
      <c r="F25" s="66"/>
      <c r="G25" s="308"/>
      <c r="H25" s="269"/>
      <c r="I25" s="66"/>
      <c r="J25" s="316"/>
      <c r="K25" s="65"/>
      <c r="L25" s="66"/>
      <c r="M25" s="308"/>
      <c r="N25" s="269"/>
      <c r="O25" s="66"/>
      <c r="P25" s="316"/>
      <c r="Q25" s="65"/>
      <c r="R25" s="66"/>
      <c r="S25" s="308"/>
      <c r="T25" s="269"/>
      <c r="U25" s="66" t="s">
        <v>139</v>
      </c>
      <c r="V25" s="316">
        <v>0</v>
      </c>
      <c r="W25" s="243">
        <f t="shared" si="5"/>
        <v>0</v>
      </c>
      <c r="X25" s="129">
        <f t="shared" ref="X25" si="6">SUM(G25+J25+M25+P25+S25+V25)</f>
        <v>0</v>
      </c>
    </row>
    <row r="26" spans="1:24" x14ac:dyDescent="0.25">
      <c r="A26" s="270"/>
      <c r="B26" s="271" t="s">
        <v>130</v>
      </c>
      <c r="C26" s="272"/>
      <c r="D26" s="273"/>
      <c r="E26" s="84"/>
      <c r="F26" s="85"/>
      <c r="G26" s="306"/>
      <c r="H26" s="274"/>
      <c r="I26" s="275"/>
      <c r="J26" s="317">
        <v>2</v>
      </c>
      <c r="K26" s="276"/>
      <c r="L26" s="275"/>
      <c r="M26" s="306">
        <v>4</v>
      </c>
      <c r="N26" s="277"/>
      <c r="O26" s="278"/>
      <c r="P26" s="317">
        <v>4</v>
      </c>
      <c r="Q26" s="279"/>
      <c r="R26" s="278"/>
      <c r="S26" s="306"/>
      <c r="T26" s="277"/>
      <c r="U26" s="278"/>
      <c r="V26" s="317"/>
      <c r="W26" s="304">
        <f t="shared" si="5"/>
        <v>0</v>
      </c>
      <c r="X26" s="322">
        <f>G26+J26+M26+P26+S26+V26</f>
        <v>10</v>
      </c>
    </row>
    <row r="27" spans="1:24" s="38" customFormat="1" ht="18.75" customHeight="1" thickBot="1" x14ac:dyDescent="0.3">
      <c r="A27" s="232" t="s">
        <v>274</v>
      </c>
      <c r="B27" s="280" t="s">
        <v>42</v>
      </c>
      <c r="C27" s="281"/>
      <c r="D27" s="282" t="s">
        <v>40</v>
      </c>
      <c r="E27" s="70">
        <v>1</v>
      </c>
      <c r="F27" s="71" t="s">
        <v>157</v>
      </c>
      <c r="G27" s="309"/>
      <c r="H27" s="283">
        <v>1</v>
      </c>
      <c r="I27" s="71" t="s">
        <v>157</v>
      </c>
      <c r="J27" s="318"/>
      <c r="K27" s="70"/>
      <c r="L27" s="71"/>
      <c r="M27" s="309"/>
      <c r="N27" s="284"/>
      <c r="O27" s="196"/>
      <c r="P27" s="318"/>
      <c r="Q27" s="285"/>
      <c r="R27" s="196"/>
      <c r="S27" s="309"/>
      <c r="T27" s="284"/>
      <c r="U27" s="196"/>
      <c r="V27" s="318"/>
      <c r="W27" s="243">
        <f t="shared" si="5"/>
        <v>30</v>
      </c>
      <c r="X27" s="129">
        <f>G27+J27+M27+P27+S27+V27</f>
        <v>0</v>
      </c>
    </row>
    <row r="28" spans="1:24" ht="15.75" thickBot="1" x14ac:dyDescent="0.3">
      <c r="B28" s="16" t="s">
        <v>43</v>
      </c>
      <c r="C28" s="16"/>
      <c r="D28" s="16"/>
      <c r="E28" s="17">
        <f>SUM(E6:E27)</f>
        <v>22</v>
      </c>
      <c r="F28" s="18"/>
      <c r="G28" s="19">
        <f>SUM(G6:G27)</f>
        <v>30</v>
      </c>
      <c r="H28" s="17">
        <f>SUM(H6:H27)</f>
        <v>20</v>
      </c>
      <c r="I28" s="18"/>
      <c r="J28" s="19">
        <f>SUM(J6:J27)</f>
        <v>30</v>
      </c>
      <c r="K28" s="17">
        <f>SUM(K6:K27)</f>
        <v>17</v>
      </c>
      <c r="L28" s="18"/>
      <c r="M28" s="19">
        <f>SUM(M6:M27)</f>
        <v>29</v>
      </c>
      <c r="N28" s="17">
        <f>SUM(N6:N27)</f>
        <v>19</v>
      </c>
      <c r="O28" s="18"/>
      <c r="P28" s="19">
        <f>SUM(P6:P27)</f>
        <v>31</v>
      </c>
      <c r="Q28" s="17">
        <f>SUM(Q6:Q27)</f>
        <v>22</v>
      </c>
      <c r="R28" s="18"/>
      <c r="S28" s="19">
        <f>SUM(S6:S27)</f>
        <v>31</v>
      </c>
      <c r="T28" s="17">
        <f>SUM(T6:T27)</f>
        <v>21</v>
      </c>
      <c r="U28" s="18">
        <f>SUM(U6:U25)</f>
        <v>0</v>
      </c>
      <c r="V28" s="19">
        <f>SUM(V6:V27)</f>
        <v>29</v>
      </c>
      <c r="W28" s="247">
        <f>SUM(W6:W27)</f>
        <v>1635</v>
      </c>
      <c r="X28" s="26">
        <f>SUM(X6:X27)</f>
        <v>180</v>
      </c>
    </row>
    <row r="30" spans="1:24" x14ac:dyDescent="0.25">
      <c r="A30" s="119" t="s">
        <v>149</v>
      </c>
      <c r="D30" s="82"/>
    </row>
    <row r="31" spans="1:24" x14ac:dyDescent="0.25">
      <c r="A31" s="119" t="s">
        <v>152</v>
      </c>
      <c r="D31" s="82"/>
      <c r="O31" s="125" t="s">
        <v>150</v>
      </c>
      <c r="P31" s="119"/>
      <c r="T31" s="119" t="s">
        <v>151</v>
      </c>
    </row>
    <row r="32" spans="1:24" x14ac:dyDescent="0.25">
      <c r="A32" s="35" t="s">
        <v>177</v>
      </c>
      <c r="E32" s="119"/>
      <c r="O32" s="125" t="s">
        <v>159</v>
      </c>
      <c r="P32" s="119"/>
      <c r="T32" s="119" t="s">
        <v>155</v>
      </c>
    </row>
    <row r="33" spans="1:20" x14ac:dyDescent="0.25">
      <c r="A33" s="35" t="s">
        <v>165</v>
      </c>
      <c r="E33" s="119"/>
      <c r="O33" s="125" t="s">
        <v>160</v>
      </c>
      <c r="P33" s="35"/>
      <c r="T33" s="35" t="s">
        <v>153</v>
      </c>
    </row>
    <row r="34" spans="1:20" x14ac:dyDescent="0.25">
      <c r="A34" s="35" t="s">
        <v>154</v>
      </c>
      <c r="E34" s="35"/>
      <c r="O34" s="125" t="s">
        <v>161</v>
      </c>
      <c r="P34" s="35"/>
      <c r="T34" s="119" t="s">
        <v>158</v>
      </c>
    </row>
    <row r="35" spans="1:20" x14ac:dyDescent="0.25">
      <c r="A35" s="36" t="s">
        <v>178</v>
      </c>
      <c r="D35" s="35"/>
      <c r="E35" s="35"/>
      <c r="J35" s="35"/>
      <c r="K35" s="35"/>
      <c r="L35" s="35"/>
      <c r="M35" s="35"/>
      <c r="N35" s="35"/>
      <c r="P35" s="35"/>
      <c r="T35" s="119" t="s">
        <v>156</v>
      </c>
    </row>
    <row r="36" spans="1:20" x14ac:dyDescent="0.25">
      <c r="D36" s="82"/>
      <c r="T36" s="119" t="s">
        <v>166</v>
      </c>
    </row>
    <row r="37" spans="1:20" x14ac:dyDescent="0.25">
      <c r="A37" s="118" t="s">
        <v>163</v>
      </c>
      <c r="D37" s="82"/>
    </row>
    <row r="38" spans="1:20" x14ac:dyDescent="0.25">
      <c r="A38" s="35" t="s">
        <v>168</v>
      </c>
      <c r="E38" s="35"/>
      <c r="N38" s="119"/>
    </row>
    <row r="39" spans="1:20" x14ac:dyDescent="0.25">
      <c r="A39" s="35" t="s">
        <v>169</v>
      </c>
      <c r="B39" s="35"/>
      <c r="C39" s="35"/>
      <c r="D39" s="82"/>
      <c r="N39" s="119"/>
    </row>
    <row r="40" spans="1:20" x14ac:dyDescent="0.25">
      <c r="A40" s="35" t="s">
        <v>126</v>
      </c>
      <c r="B40" s="35"/>
      <c r="C40" s="35"/>
      <c r="D40" s="82"/>
      <c r="N40" s="35"/>
    </row>
    <row r="41" spans="1:20" x14ac:dyDescent="0.25">
      <c r="A41" s="35" t="s">
        <v>127</v>
      </c>
      <c r="B41" s="35"/>
      <c r="C41" s="35"/>
      <c r="D41" s="82"/>
      <c r="M41" s="35"/>
      <c r="N41" s="35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horizontalDpi="300" verticalDpi="300" r:id="rId1"/>
  <headerFooter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1"/>
  <sheetViews>
    <sheetView zoomScaleNormal="100" workbookViewId="0">
      <selection activeCell="A22" sqref="A22"/>
    </sheetView>
  </sheetViews>
  <sheetFormatPr defaultRowHeight="15" x14ac:dyDescent="0.25"/>
  <cols>
    <col min="1" max="1" width="19.28515625" customWidth="1"/>
    <col min="2" max="2" width="40.140625" bestFit="1" customWidth="1"/>
    <col min="3" max="3" width="15" bestFit="1" customWidth="1"/>
    <col min="4" max="4" width="8.85546875" customWidth="1"/>
    <col min="5" max="22" width="4" customWidth="1"/>
    <col min="23" max="23" width="5" bestFit="1" customWidth="1"/>
    <col min="24" max="24" width="4" bestFit="1" customWidth="1"/>
  </cols>
  <sheetData>
    <row r="1" spans="1:24" ht="15.75" customHeight="1" thickBot="1" x14ac:dyDescent="0.3">
      <c r="A1" s="585" t="s">
        <v>250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7"/>
    </row>
    <row r="2" spans="1:24" ht="15.75" thickBot="1" x14ac:dyDescent="0.3">
      <c r="A2" s="588" t="s">
        <v>123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90"/>
    </row>
    <row r="3" spans="1:24" ht="15.75" thickBot="1" x14ac:dyDescent="0.3">
      <c r="A3" s="466" t="s">
        <v>275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8"/>
    </row>
    <row r="4" spans="1:24" x14ac:dyDescent="0.25">
      <c r="A4" s="473" t="s">
        <v>44</v>
      </c>
      <c r="B4" s="457" t="s">
        <v>24</v>
      </c>
      <c r="C4" s="455" t="s">
        <v>124</v>
      </c>
      <c r="D4" s="459" t="s">
        <v>125</v>
      </c>
      <c r="E4" s="475" t="s">
        <v>25</v>
      </c>
      <c r="F4" s="476"/>
      <c r="G4" s="477"/>
      <c r="H4" s="478" t="s">
        <v>26</v>
      </c>
      <c r="I4" s="476"/>
      <c r="J4" s="477"/>
      <c r="K4" s="478" t="s">
        <v>27</v>
      </c>
      <c r="L4" s="476"/>
      <c r="M4" s="477"/>
      <c r="N4" s="478" t="s">
        <v>28</v>
      </c>
      <c r="O4" s="479"/>
      <c r="P4" s="480"/>
      <c r="Q4" s="478" t="s">
        <v>29</v>
      </c>
      <c r="R4" s="479"/>
      <c r="S4" s="480"/>
      <c r="T4" s="478" t="s">
        <v>30</v>
      </c>
      <c r="U4" s="479"/>
      <c r="V4" s="480"/>
      <c r="W4" s="469" t="s">
        <v>31</v>
      </c>
      <c r="X4" s="471" t="s">
        <v>32</v>
      </c>
    </row>
    <row r="5" spans="1:24" ht="15.75" thickBot="1" x14ac:dyDescent="0.3">
      <c r="A5" s="474"/>
      <c r="B5" s="458"/>
      <c r="C5" s="456"/>
      <c r="D5" s="459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470"/>
      <c r="X5" s="472"/>
    </row>
    <row r="6" spans="1:24" x14ac:dyDescent="0.25">
      <c r="A6" s="199" t="s">
        <v>120</v>
      </c>
      <c r="B6" s="41" t="s">
        <v>222</v>
      </c>
      <c r="C6" s="78" t="s">
        <v>133</v>
      </c>
      <c r="D6" s="397" t="s">
        <v>132</v>
      </c>
      <c r="E6" s="84">
        <v>2</v>
      </c>
      <c r="F6" s="85" t="s">
        <v>33</v>
      </c>
      <c r="G6" s="306">
        <v>3</v>
      </c>
      <c r="H6" s="84">
        <v>2</v>
      </c>
      <c r="I6" s="85" t="s">
        <v>33</v>
      </c>
      <c r="J6" s="306">
        <v>3</v>
      </c>
      <c r="K6" s="84">
        <v>2</v>
      </c>
      <c r="L6" s="85" t="s">
        <v>33</v>
      </c>
      <c r="M6" s="306">
        <v>3</v>
      </c>
      <c r="N6" s="84">
        <v>2</v>
      </c>
      <c r="O6" s="85" t="s">
        <v>33</v>
      </c>
      <c r="P6" s="317">
        <v>3</v>
      </c>
      <c r="Q6" s="84">
        <v>2</v>
      </c>
      <c r="R6" s="85" t="s">
        <v>33</v>
      </c>
      <c r="S6" s="306">
        <v>3</v>
      </c>
      <c r="T6" s="84">
        <v>2</v>
      </c>
      <c r="U6" s="85" t="s">
        <v>33</v>
      </c>
      <c r="V6" s="317">
        <v>3</v>
      </c>
      <c r="W6" s="304">
        <f t="shared" ref="W6:W14" si="0">15*(E6+H6+K6+N6+Q6+T6)</f>
        <v>180</v>
      </c>
      <c r="X6" s="320">
        <f>G6+J6+M6+P6+S6+V6</f>
        <v>18</v>
      </c>
    </row>
    <row r="7" spans="1:24" x14ac:dyDescent="0.25">
      <c r="A7" s="200" t="s">
        <v>303</v>
      </c>
      <c r="B7" s="27" t="s">
        <v>34</v>
      </c>
      <c r="C7" s="39" t="s">
        <v>133</v>
      </c>
      <c r="D7" s="376" t="s">
        <v>40</v>
      </c>
      <c r="E7" s="31">
        <v>1</v>
      </c>
      <c r="F7" s="32" t="s">
        <v>35</v>
      </c>
      <c r="G7" s="307">
        <v>1</v>
      </c>
      <c r="H7" s="31">
        <v>1</v>
      </c>
      <c r="I7" s="32" t="s">
        <v>33</v>
      </c>
      <c r="J7" s="307">
        <v>1</v>
      </c>
      <c r="K7" s="31"/>
      <c r="L7" s="32"/>
      <c r="M7" s="307"/>
      <c r="N7" s="31"/>
      <c r="O7" s="32"/>
      <c r="P7" s="178"/>
      <c r="Q7" s="31"/>
      <c r="R7" s="32"/>
      <c r="S7" s="307"/>
      <c r="T7" s="31"/>
      <c r="U7" s="32"/>
      <c r="V7" s="178"/>
      <c r="W7" s="298">
        <f t="shared" si="0"/>
        <v>30</v>
      </c>
      <c r="X7" s="133">
        <f t="shared" ref="X7:X10" si="1">G7+J7+M7+P7+S7+V7</f>
        <v>2</v>
      </c>
    </row>
    <row r="8" spans="1:24" x14ac:dyDescent="0.25">
      <c r="A8" s="200" t="s">
        <v>301</v>
      </c>
      <c r="B8" s="27" t="s">
        <v>143</v>
      </c>
      <c r="C8" s="39" t="s">
        <v>133</v>
      </c>
      <c r="D8" s="376" t="s">
        <v>40</v>
      </c>
      <c r="E8" s="31">
        <v>2</v>
      </c>
      <c r="F8" s="32" t="s">
        <v>35</v>
      </c>
      <c r="G8" s="307">
        <v>2</v>
      </c>
      <c r="H8" s="31">
        <v>2</v>
      </c>
      <c r="I8" s="32" t="s">
        <v>33</v>
      </c>
      <c r="J8" s="307">
        <v>2</v>
      </c>
      <c r="K8" s="31">
        <v>1</v>
      </c>
      <c r="L8" s="32" t="s">
        <v>35</v>
      </c>
      <c r="M8" s="307">
        <v>1</v>
      </c>
      <c r="N8" s="31">
        <v>1</v>
      </c>
      <c r="O8" s="32" t="s">
        <v>33</v>
      </c>
      <c r="P8" s="178">
        <v>1</v>
      </c>
      <c r="Q8" s="31">
        <v>1</v>
      </c>
      <c r="R8" s="32" t="s">
        <v>35</v>
      </c>
      <c r="S8" s="178">
        <v>1</v>
      </c>
      <c r="T8" s="31"/>
      <c r="U8" s="32"/>
      <c r="V8" s="178"/>
      <c r="W8" s="298">
        <f t="shared" si="0"/>
        <v>105</v>
      </c>
      <c r="X8" s="135">
        <f t="shared" si="1"/>
        <v>7</v>
      </c>
    </row>
    <row r="9" spans="1:24" x14ac:dyDescent="0.25">
      <c r="A9" s="229" t="s">
        <v>302</v>
      </c>
      <c r="B9" s="27" t="s">
        <v>144</v>
      </c>
      <c r="C9" s="39" t="s">
        <v>133</v>
      </c>
      <c r="D9" s="376" t="s">
        <v>132</v>
      </c>
      <c r="E9" s="31">
        <v>2</v>
      </c>
      <c r="F9" s="32" t="s">
        <v>35</v>
      </c>
      <c r="G9" s="307">
        <v>3</v>
      </c>
      <c r="H9" s="31">
        <v>2</v>
      </c>
      <c r="I9" s="32" t="s">
        <v>33</v>
      </c>
      <c r="J9" s="307">
        <v>3</v>
      </c>
      <c r="K9" s="31">
        <v>1</v>
      </c>
      <c r="L9" s="32" t="s">
        <v>35</v>
      </c>
      <c r="M9" s="307">
        <v>2</v>
      </c>
      <c r="N9" s="31">
        <v>1</v>
      </c>
      <c r="O9" s="32" t="s">
        <v>33</v>
      </c>
      <c r="P9" s="178">
        <v>2</v>
      </c>
      <c r="Q9" s="31">
        <v>1</v>
      </c>
      <c r="R9" s="32" t="s">
        <v>35</v>
      </c>
      <c r="S9" s="178">
        <v>2</v>
      </c>
      <c r="T9" s="31"/>
      <c r="U9" s="32"/>
      <c r="V9" s="178"/>
      <c r="W9" s="298">
        <f t="shared" si="0"/>
        <v>105</v>
      </c>
      <c r="X9" s="135">
        <f t="shared" si="1"/>
        <v>12</v>
      </c>
    </row>
    <row r="10" spans="1:24" x14ac:dyDescent="0.25">
      <c r="A10" s="229" t="s">
        <v>304</v>
      </c>
      <c r="B10" s="27" t="s">
        <v>145</v>
      </c>
      <c r="C10" s="39" t="s">
        <v>133</v>
      </c>
      <c r="D10" s="376" t="s">
        <v>132</v>
      </c>
      <c r="E10" s="31"/>
      <c r="F10" s="32"/>
      <c r="G10" s="307"/>
      <c r="H10" s="31"/>
      <c r="I10" s="32"/>
      <c r="J10" s="307"/>
      <c r="K10" s="31"/>
      <c r="L10" s="32"/>
      <c r="M10" s="307"/>
      <c r="N10" s="31"/>
      <c r="O10" s="32"/>
      <c r="P10" s="178"/>
      <c r="Q10" s="31">
        <v>1</v>
      </c>
      <c r="R10" s="32" t="s">
        <v>35</v>
      </c>
      <c r="S10" s="178">
        <v>1</v>
      </c>
      <c r="T10" s="31">
        <v>2</v>
      </c>
      <c r="U10" s="32" t="s">
        <v>33</v>
      </c>
      <c r="V10" s="178">
        <v>2</v>
      </c>
      <c r="W10" s="298">
        <f t="shared" si="0"/>
        <v>45</v>
      </c>
      <c r="X10" s="135">
        <f t="shared" si="1"/>
        <v>3</v>
      </c>
    </row>
    <row r="11" spans="1:24" x14ac:dyDescent="0.25">
      <c r="A11" s="230" t="s">
        <v>45</v>
      </c>
      <c r="B11" s="27" t="s">
        <v>36</v>
      </c>
      <c r="C11" s="27"/>
      <c r="D11" s="376" t="s">
        <v>132</v>
      </c>
      <c r="E11" s="31">
        <v>2</v>
      </c>
      <c r="F11" s="32" t="s">
        <v>33</v>
      </c>
      <c r="G11" s="307">
        <v>2</v>
      </c>
      <c r="H11" s="31"/>
      <c r="I11" s="32"/>
      <c r="J11" s="307"/>
      <c r="K11" s="28"/>
      <c r="L11" s="29"/>
      <c r="M11" s="307"/>
      <c r="N11" s="28"/>
      <c r="O11" s="29"/>
      <c r="P11" s="178"/>
      <c r="Q11" s="28"/>
      <c r="R11" s="29"/>
      <c r="S11" s="307"/>
      <c r="T11" s="28"/>
      <c r="U11" s="29"/>
      <c r="V11" s="178"/>
      <c r="W11" s="298">
        <f t="shared" si="0"/>
        <v>30</v>
      </c>
      <c r="X11" s="135">
        <v>2</v>
      </c>
    </row>
    <row r="12" spans="1:24" x14ac:dyDescent="0.25">
      <c r="A12" s="230" t="s">
        <v>46</v>
      </c>
      <c r="B12" s="27" t="s">
        <v>38</v>
      </c>
      <c r="C12" s="27"/>
      <c r="D12" s="376" t="s">
        <v>132</v>
      </c>
      <c r="E12" s="31"/>
      <c r="F12" s="32"/>
      <c r="G12" s="307"/>
      <c r="H12" s="31"/>
      <c r="I12" s="32"/>
      <c r="J12" s="307"/>
      <c r="K12" s="28"/>
      <c r="L12" s="29"/>
      <c r="M12" s="178"/>
      <c r="N12" s="31">
        <v>2</v>
      </c>
      <c r="O12" s="32" t="s">
        <v>33</v>
      </c>
      <c r="P12" s="178">
        <v>2</v>
      </c>
      <c r="Q12" s="28"/>
      <c r="R12" s="29"/>
      <c r="S12" s="307"/>
      <c r="T12" s="28"/>
      <c r="U12" s="29"/>
      <c r="V12" s="178"/>
      <c r="W12" s="298">
        <f t="shared" si="0"/>
        <v>30</v>
      </c>
      <c r="X12" s="135">
        <v>2</v>
      </c>
    </row>
    <row r="13" spans="1:24" x14ac:dyDescent="0.25">
      <c r="A13" s="250" t="s">
        <v>305</v>
      </c>
      <c r="B13" s="248" t="s">
        <v>281</v>
      </c>
      <c r="C13" s="39" t="s">
        <v>133</v>
      </c>
      <c r="D13" s="399" t="s">
        <v>132</v>
      </c>
      <c r="E13" s="65"/>
      <c r="F13" s="66"/>
      <c r="G13" s="308"/>
      <c r="H13" s="65"/>
      <c r="I13" s="66"/>
      <c r="J13" s="308"/>
      <c r="K13" s="68">
        <v>2</v>
      </c>
      <c r="L13" s="69" t="s">
        <v>33</v>
      </c>
      <c r="M13" s="316">
        <v>1</v>
      </c>
      <c r="N13" s="65">
        <v>2</v>
      </c>
      <c r="O13" s="66" t="s">
        <v>33</v>
      </c>
      <c r="P13" s="316">
        <v>1</v>
      </c>
      <c r="Q13" s="68"/>
      <c r="R13" s="69"/>
      <c r="S13" s="308"/>
      <c r="T13" s="68"/>
      <c r="U13" s="69"/>
      <c r="V13" s="316"/>
      <c r="W13" s="298">
        <f t="shared" si="0"/>
        <v>60</v>
      </c>
      <c r="X13" s="135">
        <v>2</v>
      </c>
    </row>
    <row r="14" spans="1:24" ht="15.75" thickBot="1" x14ac:dyDescent="0.3">
      <c r="A14" s="231" t="s">
        <v>306</v>
      </c>
      <c r="B14" s="94" t="s">
        <v>282</v>
      </c>
      <c r="C14" s="80" t="str">
        <f>$C$10</f>
        <v>♫</v>
      </c>
      <c r="D14" s="398" t="s">
        <v>132</v>
      </c>
      <c r="E14" s="70"/>
      <c r="F14" s="71"/>
      <c r="G14" s="309"/>
      <c r="H14" s="70"/>
      <c r="I14" s="71"/>
      <c r="J14" s="309"/>
      <c r="K14" s="70"/>
      <c r="L14" s="71"/>
      <c r="M14" s="309"/>
      <c r="N14" s="52"/>
      <c r="O14" s="53"/>
      <c r="P14" s="318"/>
      <c r="Q14" s="70">
        <v>2</v>
      </c>
      <c r="R14" s="71" t="s">
        <v>33</v>
      </c>
      <c r="S14" s="309">
        <v>1</v>
      </c>
      <c r="T14" s="52">
        <v>2</v>
      </c>
      <c r="U14" s="53" t="s">
        <v>33</v>
      </c>
      <c r="V14" s="318">
        <v>1</v>
      </c>
      <c r="W14" s="243">
        <f t="shared" si="0"/>
        <v>60</v>
      </c>
      <c r="X14" s="129">
        <v>2</v>
      </c>
    </row>
    <row r="15" spans="1:24" x14ac:dyDescent="0.25">
      <c r="A15" s="201" t="s">
        <v>86</v>
      </c>
      <c r="B15" s="155" t="s">
        <v>243</v>
      </c>
      <c r="C15" s="79" t="s">
        <v>133</v>
      </c>
      <c r="D15" s="121" t="s">
        <v>40</v>
      </c>
      <c r="E15" s="102">
        <v>2</v>
      </c>
      <c r="F15" s="103" t="s">
        <v>33</v>
      </c>
      <c r="G15" s="59">
        <v>7</v>
      </c>
      <c r="H15" s="102">
        <v>2</v>
      </c>
      <c r="I15" s="103" t="s">
        <v>33</v>
      </c>
      <c r="J15" s="59">
        <v>7</v>
      </c>
      <c r="K15" s="102">
        <v>2</v>
      </c>
      <c r="L15" s="103" t="s">
        <v>33</v>
      </c>
      <c r="M15" s="59">
        <v>7</v>
      </c>
      <c r="N15" s="102">
        <v>2</v>
      </c>
      <c r="O15" s="103" t="s">
        <v>33</v>
      </c>
      <c r="P15" s="59">
        <v>7</v>
      </c>
      <c r="Q15" s="102">
        <v>2</v>
      </c>
      <c r="R15" s="103" t="s">
        <v>33</v>
      </c>
      <c r="S15" s="59">
        <v>7</v>
      </c>
      <c r="T15" s="102">
        <v>2</v>
      </c>
      <c r="U15" s="103" t="s">
        <v>40</v>
      </c>
      <c r="V15" s="59">
        <v>7</v>
      </c>
      <c r="W15" s="40">
        <v>180</v>
      </c>
      <c r="X15" s="156">
        <f t="shared" ref="X15" si="2">SUM(G15+J15+M15+P15+S15+V15)</f>
        <v>42</v>
      </c>
    </row>
    <row r="16" spans="1:24" ht="23.25" x14ac:dyDescent="0.25">
      <c r="A16" s="205" t="s">
        <v>336</v>
      </c>
      <c r="B16" s="100" t="s">
        <v>279</v>
      </c>
      <c r="C16" s="79" t="s">
        <v>133</v>
      </c>
      <c r="D16" s="39" t="s">
        <v>132</v>
      </c>
      <c r="E16" s="102">
        <v>1</v>
      </c>
      <c r="F16" s="103" t="s">
        <v>33</v>
      </c>
      <c r="G16" s="30">
        <v>1</v>
      </c>
      <c r="H16" s="102">
        <v>1</v>
      </c>
      <c r="I16" s="103" t="s">
        <v>33</v>
      </c>
      <c r="J16" s="30">
        <v>1</v>
      </c>
      <c r="K16" s="102"/>
      <c r="L16" s="103"/>
      <c r="M16" s="30"/>
      <c r="N16" s="102"/>
      <c r="O16" s="103"/>
      <c r="P16" s="30"/>
      <c r="Q16" s="102"/>
      <c r="R16" s="103"/>
      <c r="S16" s="30"/>
      <c r="T16" s="102"/>
      <c r="U16" s="103"/>
      <c r="V16" s="30"/>
      <c r="W16" s="298">
        <f t="shared" ref="W16:W17" si="3">15*(E16+H16+K16+N16+Q16+T16)</f>
        <v>30</v>
      </c>
      <c r="X16" s="105">
        <f t="shared" ref="X16:X17" si="4">G16+J16+M16+P16+S16+V16</f>
        <v>2</v>
      </c>
    </row>
    <row r="17" spans="1:24" x14ac:dyDescent="0.25">
      <c r="A17" s="205" t="s">
        <v>337</v>
      </c>
      <c r="B17" s="100" t="s">
        <v>50</v>
      </c>
      <c r="C17" s="79" t="s">
        <v>133</v>
      </c>
      <c r="D17" s="39" t="s">
        <v>40</v>
      </c>
      <c r="E17" s="102"/>
      <c r="F17" s="103"/>
      <c r="G17" s="30"/>
      <c r="H17" s="102"/>
      <c r="I17" s="103"/>
      <c r="J17" s="30"/>
      <c r="K17" s="102">
        <v>1</v>
      </c>
      <c r="L17" s="103" t="s">
        <v>33</v>
      </c>
      <c r="M17" s="30">
        <v>1</v>
      </c>
      <c r="N17" s="102">
        <v>1</v>
      </c>
      <c r="O17" s="103" t="s">
        <v>33</v>
      </c>
      <c r="P17" s="30">
        <v>1</v>
      </c>
      <c r="Q17" s="102">
        <v>1</v>
      </c>
      <c r="R17" s="103" t="s">
        <v>33</v>
      </c>
      <c r="S17" s="30">
        <v>1</v>
      </c>
      <c r="T17" s="102">
        <v>1</v>
      </c>
      <c r="U17" s="103" t="s">
        <v>33</v>
      </c>
      <c r="V17" s="30">
        <v>1</v>
      </c>
      <c r="W17" s="298">
        <f t="shared" si="3"/>
        <v>60</v>
      </c>
      <c r="X17" s="105">
        <f t="shared" si="4"/>
        <v>4</v>
      </c>
    </row>
    <row r="18" spans="1:24" x14ac:dyDescent="0.25">
      <c r="A18" s="22" t="s">
        <v>57</v>
      </c>
      <c r="B18" s="27" t="s">
        <v>214</v>
      </c>
      <c r="C18" s="101"/>
      <c r="D18" s="122" t="s">
        <v>40</v>
      </c>
      <c r="E18" s="76">
        <v>1</v>
      </c>
      <c r="F18" s="77" t="s">
        <v>35</v>
      </c>
      <c r="G18" s="106">
        <v>1</v>
      </c>
      <c r="H18" s="76">
        <v>1</v>
      </c>
      <c r="I18" s="77" t="s">
        <v>35</v>
      </c>
      <c r="J18" s="106">
        <v>1</v>
      </c>
      <c r="K18" s="76">
        <v>1</v>
      </c>
      <c r="L18" s="77" t="s">
        <v>35</v>
      </c>
      <c r="M18" s="106">
        <v>1</v>
      </c>
      <c r="N18" s="76">
        <v>1</v>
      </c>
      <c r="O18" s="77" t="s">
        <v>35</v>
      </c>
      <c r="P18" s="106">
        <v>1</v>
      </c>
      <c r="Q18" s="76">
        <v>1</v>
      </c>
      <c r="R18" s="77" t="s">
        <v>35</v>
      </c>
      <c r="S18" s="106">
        <v>1</v>
      </c>
      <c r="T18" s="76">
        <v>1</v>
      </c>
      <c r="U18" s="77" t="s">
        <v>35</v>
      </c>
      <c r="V18" s="106">
        <v>1</v>
      </c>
      <c r="W18" s="109">
        <v>90</v>
      </c>
      <c r="X18" s="145">
        <f>SUM(G18+J18+M18+P18+S18+V18)</f>
        <v>6</v>
      </c>
    </row>
    <row r="19" spans="1:24" x14ac:dyDescent="0.25">
      <c r="A19" s="154" t="s">
        <v>76</v>
      </c>
      <c r="B19" s="27" t="s">
        <v>244</v>
      </c>
      <c r="C19" s="100"/>
      <c r="D19" s="122" t="s">
        <v>40</v>
      </c>
      <c r="E19" s="31">
        <v>4</v>
      </c>
      <c r="F19" s="32" t="s">
        <v>35</v>
      </c>
      <c r="G19" s="106">
        <v>4</v>
      </c>
      <c r="H19" s="31">
        <v>4</v>
      </c>
      <c r="I19" s="32" t="s">
        <v>35</v>
      </c>
      <c r="J19" s="106">
        <v>4</v>
      </c>
      <c r="K19" s="31">
        <v>4</v>
      </c>
      <c r="L19" s="32" t="s">
        <v>35</v>
      </c>
      <c r="M19" s="106">
        <v>4</v>
      </c>
      <c r="N19" s="31">
        <v>4</v>
      </c>
      <c r="O19" s="32" t="s">
        <v>35</v>
      </c>
      <c r="P19" s="106">
        <v>4</v>
      </c>
      <c r="Q19" s="31">
        <v>4</v>
      </c>
      <c r="R19" s="32" t="s">
        <v>35</v>
      </c>
      <c r="S19" s="106">
        <v>4</v>
      </c>
      <c r="T19" s="31">
        <v>4</v>
      </c>
      <c r="U19" s="32" t="s">
        <v>35</v>
      </c>
      <c r="V19" s="106">
        <v>4</v>
      </c>
      <c r="W19" s="109">
        <v>240</v>
      </c>
      <c r="X19" s="145">
        <f>G19+J19+M19+P19+S19+V19</f>
        <v>24</v>
      </c>
    </row>
    <row r="20" spans="1:24" x14ac:dyDescent="0.25">
      <c r="A20" s="154" t="s">
        <v>48</v>
      </c>
      <c r="B20" s="27" t="s">
        <v>215</v>
      </c>
      <c r="C20" s="100"/>
      <c r="D20" s="122" t="s">
        <v>40</v>
      </c>
      <c r="E20" s="31">
        <v>1</v>
      </c>
      <c r="F20" s="32" t="s">
        <v>35</v>
      </c>
      <c r="G20" s="106">
        <v>3</v>
      </c>
      <c r="H20" s="31">
        <v>1</v>
      </c>
      <c r="I20" s="32" t="s">
        <v>35</v>
      </c>
      <c r="J20" s="106">
        <v>3</v>
      </c>
      <c r="K20" s="31">
        <v>1</v>
      </c>
      <c r="L20" s="32" t="s">
        <v>35</v>
      </c>
      <c r="M20" s="106">
        <v>3</v>
      </c>
      <c r="N20" s="31">
        <v>1</v>
      </c>
      <c r="O20" s="32" t="s">
        <v>35</v>
      </c>
      <c r="P20" s="106">
        <v>3</v>
      </c>
      <c r="Q20" s="31">
        <v>1</v>
      </c>
      <c r="R20" s="32" t="s">
        <v>35</v>
      </c>
      <c r="S20" s="106">
        <v>3</v>
      </c>
      <c r="T20" s="31">
        <v>1</v>
      </c>
      <c r="U20" s="32" t="s">
        <v>35</v>
      </c>
      <c r="V20" s="106">
        <v>3</v>
      </c>
      <c r="W20" s="109">
        <v>90</v>
      </c>
      <c r="X20" s="145">
        <f>G20+J20+M20+P20+S20+V20</f>
        <v>18</v>
      </c>
    </row>
    <row r="21" spans="1:24" x14ac:dyDescent="0.25">
      <c r="A21" s="154" t="s">
        <v>65</v>
      </c>
      <c r="B21" s="27" t="s">
        <v>210</v>
      </c>
      <c r="C21" s="100"/>
      <c r="D21" s="122" t="s">
        <v>40</v>
      </c>
      <c r="E21" s="31">
        <v>2</v>
      </c>
      <c r="F21" s="32" t="s">
        <v>35</v>
      </c>
      <c r="G21" s="106">
        <v>2</v>
      </c>
      <c r="H21" s="31">
        <v>2</v>
      </c>
      <c r="I21" s="32" t="s">
        <v>35</v>
      </c>
      <c r="J21" s="106">
        <v>2</v>
      </c>
      <c r="K21" s="31">
        <v>2</v>
      </c>
      <c r="L21" s="32" t="s">
        <v>35</v>
      </c>
      <c r="M21" s="106">
        <v>2</v>
      </c>
      <c r="N21" s="31">
        <v>2</v>
      </c>
      <c r="O21" s="32" t="s">
        <v>35</v>
      </c>
      <c r="P21" s="106">
        <v>2</v>
      </c>
      <c r="Q21" s="31">
        <v>2</v>
      </c>
      <c r="R21" s="32" t="s">
        <v>35</v>
      </c>
      <c r="S21" s="106">
        <v>2</v>
      </c>
      <c r="T21" s="31">
        <v>2</v>
      </c>
      <c r="U21" s="32" t="s">
        <v>35</v>
      </c>
      <c r="V21" s="106">
        <v>2</v>
      </c>
      <c r="W21" s="109">
        <v>120</v>
      </c>
      <c r="X21" s="145">
        <f>G21+J21+M21+P21+S21+V21</f>
        <v>12</v>
      </c>
    </row>
    <row r="22" spans="1:24" x14ac:dyDescent="0.25">
      <c r="A22" s="209" t="s">
        <v>323</v>
      </c>
      <c r="B22" s="27" t="s">
        <v>216</v>
      </c>
      <c r="C22" s="100"/>
      <c r="D22" s="122" t="s">
        <v>40</v>
      </c>
      <c r="E22" s="31">
        <v>1</v>
      </c>
      <c r="F22" s="32" t="s">
        <v>35</v>
      </c>
      <c r="G22" s="106">
        <v>1</v>
      </c>
      <c r="H22" s="31">
        <v>1</v>
      </c>
      <c r="I22" s="32" t="s">
        <v>35</v>
      </c>
      <c r="J22" s="106">
        <v>1</v>
      </c>
      <c r="K22" s="31"/>
      <c r="L22" s="32"/>
      <c r="M22" s="106"/>
      <c r="N22" s="31"/>
      <c r="O22" s="32"/>
      <c r="P22" s="106"/>
      <c r="Q22" s="31"/>
      <c r="R22" s="32"/>
      <c r="S22" s="106"/>
      <c r="T22" s="31"/>
      <c r="U22" s="32"/>
      <c r="V22" s="106"/>
      <c r="W22" s="109">
        <v>30</v>
      </c>
      <c r="X22" s="105">
        <f t="shared" ref="X22:X23" si="5">G22+J22+M22+P22+S22+V22</f>
        <v>2</v>
      </c>
    </row>
    <row r="23" spans="1:24" ht="24" thickBot="1" x14ac:dyDescent="0.3">
      <c r="A23" s="213" t="s">
        <v>128</v>
      </c>
      <c r="B23" s="259" t="s">
        <v>299</v>
      </c>
      <c r="C23" s="80" t="s">
        <v>133</v>
      </c>
      <c r="D23" s="123" t="s">
        <v>40</v>
      </c>
      <c r="E23" s="52"/>
      <c r="F23" s="53"/>
      <c r="G23" s="111"/>
      <c r="H23" s="70"/>
      <c r="I23" s="71"/>
      <c r="J23" s="111"/>
      <c r="K23" s="70"/>
      <c r="L23" s="71"/>
      <c r="M23" s="111"/>
      <c r="N23" s="52"/>
      <c r="O23" s="53"/>
      <c r="P23" s="111"/>
      <c r="Q23" s="70">
        <v>4</v>
      </c>
      <c r="R23" s="71" t="s">
        <v>40</v>
      </c>
      <c r="S23" s="111">
        <v>2</v>
      </c>
      <c r="T23" s="70">
        <v>4</v>
      </c>
      <c r="U23" s="71" t="s">
        <v>35</v>
      </c>
      <c r="V23" s="111">
        <v>2</v>
      </c>
      <c r="W23" s="112">
        <v>120</v>
      </c>
      <c r="X23" s="113">
        <f t="shared" si="5"/>
        <v>4</v>
      </c>
    </row>
    <row r="24" spans="1:24" x14ac:dyDescent="0.25">
      <c r="A24" s="263" t="s">
        <v>312</v>
      </c>
      <c r="B24" s="338" t="s">
        <v>277</v>
      </c>
      <c r="C24" s="339"/>
      <c r="D24" s="340"/>
      <c r="E24" s="76"/>
      <c r="F24" s="77"/>
      <c r="G24" s="341"/>
      <c r="H24" s="342"/>
      <c r="I24" s="77"/>
      <c r="J24" s="343"/>
      <c r="K24" s="74"/>
      <c r="L24" s="75"/>
      <c r="M24" s="341"/>
      <c r="N24" s="344"/>
      <c r="O24" s="192"/>
      <c r="P24" s="343"/>
      <c r="Q24" s="345"/>
      <c r="R24" s="195" t="s">
        <v>40</v>
      </c>
      <c r="S24" s="341">
        <v>3</v>
      </c>
      <c r="T24" s="344"/>
      <c r="U24" s="195" t="s">
        <v>40</v>
      </c>
      <c r="V24" s="343">
        <v>3</v>
      </c>
      <c r="W24" s="346">
        <f t="shared" ref="W24:W27" si="6">15*(E24+H24+K24+N24+Q24+T24)</f>
        <v>0</v>
      </c>
      <c r="X24" s="133">
        <v>6</v>
      </c>
    </row>
    <row r="25" spans="1:24" ht="15.75" thickBot="1" x14ac:dyDescent="0.3">
      <c r="A25" s="254"/>
      <c r="B25" s="259" t="s">
        <v>273</v>
      </c>
      <c r="C25" s="268" t="s">
        <v>205</v>
      </c>
      <c r="D25" s="267"/>
      <c r="E25" s="65"/>
      <c r="F25" s="66"/>
      <c r="G25" s="308"/>
      <c r="H25" s="269"/>
      <c r="I25" s="66"/>
      <c r="J25" s="316"/>
      <c r="K25" s="65"/>
      <c r="L25" s="66"/>
      <c r="M25" s="308"/>
      <c r="N25" s="269"/>
      <c r="O25" s="66"/>
      <c r="P25" s="316"/>
      <c r="Q25" s="65"/>
      <c r="R25" s="66"/>
      <c r="S25" s="308"/>
      <c r="T25" s="269"/>
      <c r="U25" s="66" t="s">
        <v>139</v>
      </c>
      <c r="V25" s="316">
        <v>0</v>
      </c>
      <c r="W25" s="243">
        <f t="shared" si="6"/>
        <v>0</v>
      </c>
      <c r="X25" s="129">
        <f t="shared" ref="X25" si="7">SUM(G25+J25+M25+P25+S25+V25)</f>
        <v>0</v>
      </c>
    </row>
    <row r="26" spans="1:24" x14ac:dyDescent="0.25">
      <c r="A26" s="270"/>
      <c r="B26" s="271" t="s">
        <v>130</v>
      </c>
      <c r="C26" s="272"/>
      <c r="D26" s="273"/>
      <c r="E26" s="84"/>
      <c r="F26" s="85"/>
      <c r="G26" s="306"/>
      <c r="H26" s="274"/>
      <c r="I26" s="275"/>
      <c r="J26" s="317">
        <v>2</v>
      </c>
      <c r="K26" s="276"/>
      <c r="L26" s="275"/>
      <c r="M26" s="306">
        <v>4</v>
      </c>
      <c r="N26" s="277"/>
      <c r="O26" s="278"/>
      <c r="P26" s="317">
        <v>4</v>
      </c>
      <c r="Q26" s="279"/>
      <c r="R26" s="278"/>
      <c r="S26" s="306"/>
      <c r="T26" s="277"/>
      <c r="U26" s="278"/>
      <c r="V26" s="317"/>
      <c r="W26" s="304">
        <f t="shared" si="6"/>
        <v>0</v>
      </c>
      <c r="X26" s="322">
        <f>G26+J26+M26+P26+S26+V26</f>
        <v>10</v>
      </c>
    </row>
    <row r="27" spans="1:24" s="38" customFormat="1" ht="18.75" customHeight="1" thickBot="1" x14ac:dyDescent="0.3">
      <c r="A27" s="232" t="s">
        <v>274</v>
      </c>
      <c r="B27" s="280" t="s">
        <v>42</v>
      </c>
      <c r="C27" s="281"/>
      <c r="D27" s="282" t="s">
        <v>40</v>
      </c>
      <c r="E27" s="70">
        <v>1</v>
      </c>
      <c r="F27" s="71" t="s">
        <v>157</v>
      </c>
      <c r="G27" s="309"/>
      <c r="H27" s="283">
        <v>1</v>
      </c>
      <c r="I27" s="71" t="s">
        <v>157</v>
      </c>
      <c r="J27" s="318"/>
      <c r="K27" s="70"/>
      <c r="L27" s="71"/>
      <c r="M27" s="309"/>
      <c r="N27" s="284"/>
      <c r="O27" s="196"/>
      <c r="P27" s="318"/>
      <c r="Q27" s="285"/>
      <c r="R27" s="196"/>
      <c r="S27" s="309"/>
      <c r="T27" s="284"/>
      <c r="U27" s="196"/>
      <c r="V27" s="318"/>
      <c r="W27" s="243">
        <f t="shared" si="6"/>
        <v>30</v>
      </c>
      <c r="X27" s="129">
        <f>G27+J27+M27+P27+S27+V27</f>
        <v>0</v>
      </c>
    </row>
    <row r="28" spans="1:24" ht="15.75" thickBot="1" x14ac:dyDescent="0.3">
      <c r="B28" s="16" t="s">
        <v>43</v>
      </c>
      <c r="C28" s="16"/>
      <c r="D28" s="16"/>
      <c r="E28" s="17">
        <f>SUM(E6:E27)</f>
        <v>22</v>
      </c>
      <c r="F28" s="18"/>
      <c r="G28" s="19">
        <f>SUM(G6:G27)</f>
        <v>30</v>
      </c>
      <c r="H28" s="17">
        <f>SUM(H6:H27)</f>
        <v>20</v>
      </c>
      <c r="I28" s="18"/>
      <c r="J28" s="19">
        <f>SUM(J6:J27)</f>
        <v>30</v>
      </c>
      <c r="K28" s="142">
        <f>SUM(K6:K27)</f>
        <v>17</v>
      </c>
      <c r="L28" s="140"/>
      <c r="M28" s="141">
        <f>SUM(M6:M27)</f>
        <v>29</v>
      </c>
      <c r="N28" s="142">
        <f>SUM(N6:N27)</f>
        <v>19</v>
      </c>
      <c r="O28" s="140"/>
      <c r="P28" s="141">
        <f>SUM(P6:P27)</f>
        <v>31</v>
      </c>
      <c r="Q28" s="142">
        <f>SUM(Q6:Q27)</f>
        <v>22</v>
      </c>
      <c r="R28" s="140"/>
      <c r="S28" s="141">
        <f>SUM(S6:S27)</f>
        <v>31</v>
      </c>
      <c r="T28" s="142">
        <f>SUM(T6:T27)</f>
        <v>21</v>
      </c>
      <c r="U28" s="140">
        <f>SUM(U6:U25)</f>
        <v>0</v>
      </c>
      <c r="V28" s="141">
        <f>SUM(V6:V27)</f>
        <v>29</v>
      </c>
      <c r="W28" s="247">
        <f>SUM(W6:W27)</f>
        <v>1635</v>
      </c>
      <c r="X28" s="26">
        <f>SUM(X6:X27)</f>
        <v>180</v>
      </c>
    </row>
    <row r="30" spans="1:24" x14ac:dyDescent="0.25">
      <c r="A30" s="119" t="s">
        <v>149</v>
      </c>
      <c r="D30" s="82"/>
    </row>
    <row r="31" spans="1:24" x14ac:dyDescent="0.25">
      <c r="A31" s="119" t="s">
        <v>152</v>
      </c>
      <c r="D31" s="82"/>
      <c r="O31" s="125" t="s">
        <v>150</v>
      </c>
      <c r="P31" s="119"/>
      <c r="T31" s="119" t="s">
        <v>151</v>
      </c>
    </row>
    <row r="32" spans="1:24" x14ac:dyDescent="0.25">
      <c r="A32" s="35" t="s">
        <v>177</v>
      </c>
      <c r="E32" s="119"/>
      <c r="O32" s="125" t="s">
        <v>159</v>
      </c>
      <c r="P32" s="119"/>
      <c r="T32" s="119" t="s">
        <v>155</v>
      </c>
    </row>
    <row r="33" spans="1:20" x14ac:dyDescent="0.25">
      <c r="A33" s="35" t="s">
        <v>165</v>
      </c>
      <c r="E33" s="119"/>
      <c r="O33" s="125" t="s">
        <v>160</v>
      </c>
      <c r="P33" s="35"/>
      <c r="T33" s="35" t="s">
        <v>153</v>
      </c>
    </row>
    <row r="34" spans="1:20" x14ac:dyDescent="0.25">
      <c r="A34" s="35" t="s">
        <v>154</v>
      </c>
      <c r="E34" s="35"/>
      <c r="O34" s="125" t="s">
        <v>161</v>
      </c>
      <c r="P34" s="35"/>
      <c r="T34" s="119" t="s">
        <v>158</v>
      </c>
    </row>
    <row r="35" spans="1:20" x14ac:dyDescent="0.25">
      <c r="A35" s="36" t="s">
        <v>178</v>
      </c>
      <c r="D35" s="35"/>
      <c r="E35" s="35"/>
      <c r="J35" s="35"/>
      <c r="K35" s="35"/>
      <c r="L35" s="35"/>
      <c r="M35" s="35"/>
      <c r="N35" s="35"/>
      <c r="P35" s="35"/>
      <c r="T35" s="119" t="s">
        <v>156</v>
      </c>
    </row>
    <row r="36" spans="1:20" x14ac:dyDescent="0.25">
      <c r="D36" s="82"/>
      <c r="T36" s="119" t="s">
        <v>166</v>
      </c>
    </row>
    <row r="37" spans="1:20" x14ac:dyDescent="0.25">
      <c r="A37" s="118" t="s">
        <v>163</v>
      </c>
      <c r="D37" s="82"/>
    </row>
    <row r="38" spans="1:20" x14ac:dyDescent="0.25">
      <c r="A38" s="35" t="s">
        <v>168</v>
      </c>
      <c r="E38" s="35"/>
      <c r="N38" s="119"/>
    </row>
    <row r="39" spans="1:20" x14ac:dyDescent="0.25">
      <c r="A39" s="35" t="s">
        <v>169</v>
      </c>
      <c r="B39" s="35"/>
      <c r="C39" s="35"/>
      <c r="D39" s="82"/>
      <c r="N39" s="119"/>
    </row>
    <row r="40" spans="1:20" x14ac:dyDescent="0.25">
      <c r="A40" s="35" t="s">
        <v>126</v>
      </c>
      <c r="B40" s="35"/>
      <c r="C40" s="35"/>
      <c r="D40" s="82"/>
      <c r="N40" s="35"/>
    </row>
    <row r="41" spans="1:20" x14ac:dyDescent="0.25">
      <c r="A41" s="35" t="s">
        <v>127</v>
      </c>
      <c r="B41" s="35"/>
      <c r="C41" s="35"/>
      <c r="D41" s="82"/>
      <c r="M41" s="35"/>
      <c r="N41" s="35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horizontalDpi="300" verticalDpi="300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4"/>
  <sheetViews>
    <sheetView zoomScale="85" zoomScaleNormal="85" workbookViewId="0">
      <selection activeCell="A26" sqref="A26"/>
    </sheetView>
  </sheetViews>
  <sheetFormatPr defaultRowHeight="15" x14ac:dyDescent="0.25"/>
  <cols>
    <col min="1" max="1" width="19.140625" customWidth="1"/>
    <col min="2" max="2" width="31.42578125" bestFit="1" customWidth="1"/>
    <col min="3" max="3" width="15.7109375" style="82" customWidth="1"/>
    <col min="4" max="4" width="6.42578125" style="82" customWidth="1"/>
    <col min="5" max="22" width="4.42578125" customWidth="1"/>
    <col min="23" max="23" width="5" bestFit="1" customWidth="1"/>
    <col min="24" max="24" width="4" bestFit="1" customWidth="1"/>
  </cols>
  <sheetData>
    <row r="1" spans="1:24" ht="15.75" customHeight="1" thickBot="1" x14ac:dyDescent="0.3">
      <c r="A1" s="460" t="s">
        <v>173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2"/>
    </row>
    <row r="2" spans="1:24" ht="15.75" thickBot="1" x14ac:dyDescent="0.3">
      <c r="A2" s="463" t="s">
        <v>123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5"/>
    </row>
    <row r="3" spans="1:24" ht="15.75" thickBot="1" x14ac:dyDescent="0.3">
      <c r="A3" s="466" t="s">
        <v>275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8"/>
    </row>
    <row r="4" spans="1:24" x14ac:dyDescent="0.25">
      <c r="A4" s="473" t="s">
        <v>44</v>
      </c>
      <c r="B4" s="457" t="s">
        <v>24</v>
      </c>
      <c r="C4" s="455" t="s">
        <v>124</v>
      </c>
      <c r="D4" s="459" t="s">
        <v>125</v>
      </c>
      <c r="E4" s="475" t="s">
        <v>25</v>
      </c>
      <c r="F4" s="476"/>
      <c r="G4" s="477"/>
      <c r="H4" s="478" t="s">
        <v>26</v>
      </c>
      <c r="I4" s="476"/>
      <c r="J4" s="477"/>
      <c r="K4" s="478" t="s">
        <v>27</v>
      </c>
      <c r="L4" s="476"/>
      <c r="M4" s="477"/>
      <c r="N4" s="478" t="s">
        <v>28</v>
      </c>
      <c r="O4" s="479"/>
      <c r="P4" s="480"/>
      <c r="Q4" s="478" t="s">
        <v>29</v>
      </c>
      <c r="R4" s="479"/>
      <c r="S4" s="480"/>
      <c r="T4" s="478" t="s">
        <v>30</v>
      </c>
      <c r="U4" s="479"/>
      <c r="V4" s="480"/>
      <c r="W4" s="469" t="s">
        <v>31</v>
      </c>
      <c r="X4" s="471" t="s">
        <v>32</v>
      </c>
    </row>
    <row r="5" spans="1:24" ht="15.75" thickBot="1" x14ac:dyDescent="0.3">
      <c r="A5" s="474"/>
      <c r="B5" s="458"/>
      <c r="C5" s="456"/>
      <c r="D5" s="459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470"/>
      <c r="X5" s="472"/>
    </row>
    <row r="6" spans="1:24" ht="18.75" customHeight="1" x14ac:dyDescent="0.25">
      <c r="A6" s="199" t="s">
        <v>120</v>
      </c>
      <c r="B6" s="224" t="s">
        <v>134</v>
      </c>
      <c r="C6" s="78" t="s">
        <v>133</v>
      </c>
      <c r="D6" s="397" t="s">
        <v>132</v>
      </c>
      <c r="E6" s="84">
        <v>2</v>
      </c>
      <c r="F6" s="85" t="s">
        <v>33</v>
      </c>
      <c r="G6" s="42">
        <v>3</v>
      </c>
      <c r="H6" s="84">
        <v>2</v>
      </c>
      <c r="I6" s="85" t="s">
        <v>33</v>
      </c>
      <c r="J6" s="42">
        <v>3</v>
      </c>
      <c r="K6" s="84">
        <v>2</v>
      </c>
      <c r="L6" s="85" t="s">
        <v>33</v>
      </c>
      <c r="M6" s="42">
        <v>3</v>
      </c>
      <c r="N6" s="84">
        <v>2</v>
      </c>
      <c r="O6" s="85" t="s">
        <v>33</v>
      </c>
      <c r="P6" s="43">
        <v>3</v>
      </c>
      <c r="Q6" s="84">
        <v>2</v>
      </c>
      <c r="R6" s="85" t="s">
        <v>33</v>
      </c>
      <c r="S6" s="42">
        <v>3</v>
      </c>
      <c r="T6" s="84">
        <v>2</v>
      </c>
      <c r="U6" s="85" t="s">
        <v>33</v>
      </c>
      <c r="V6" s="42">
        <v>3</v>
      </c>
      <c r="W6" s="44">
        <f t="shared" ref="W6:W14" si="0">15*(E6+H6+K6+N6+Q6+T6)</f>
        <v>180</v>
      </c>
      <c r="X6" s="45">
        <f>G6+J6+M6+P6+S6+V6</f>
        <v>18</v>
      </c>
    </row>
    <row r="7" spans="1:24" ht="18.75" customHeight="1" x14ac:dyDescent="0.25">
      <c r="A7" s="200" t="s">
        <v>303</v>
      </c>
      <c r="B7" s="220" t="s">
        <v>34</v>
      </c>
      <c r="C7" s="39" t="s">
        <v>133</v>
      </c>
      <c r="D7" s="376" t="s">
        <v>40</v>
      </c>
      <c r="E7" s="31">
        <v>1</v>
      </c>
      <c r="F7" s="77" t="s">
        <v>35</v>
      </c>
      <c r="G7" s="47">
        <v>1</v>
      </c>
      <c r="H7" s="76">
        <v>1</v>
      </c>
      <c r="I7" s="77" t="s">
        <v>33</v>
      </c>
      <c r="J7" s="30">
        <v>1</v>
      </c>
      <c r="K7" s="31"/>
      <c r="L7" s="32"/>
      <c r="M7" s="30"/>
      <c r="N7" s="31"/>
      <c r="O7" s="32"/>
      <c r="P7" s="33"/>
      <c r="Q7" s="31"/>
      <c r="R7" s="32"/>
      <c r="S7" s="30"/>
      <c r="T7" s="31"/>
      <c r="U7" s="32"/>
      <c r="V7" s="49"/>
      <c r="W7" s="44">
        <f>15*(E7+H7+K7+N7+Q7+T7)</f>
        <v>30</v>
      </c>
      <c r="X7" s="50">
        <f t="shared" ref="X7:X25" si="1">G7+J7+M7+P7+S7+V7</f>
        <v>2</v>
      </c>
    </row>
    <row r="8" spans="1:24" ht="18.75" customHeight="1" x14ac:dyDescent="0.25">
      <c r="A8" s="200" t="s">
        <v>301</v>
      </c>
      <c r="B8" s="27" t="s">
        <v>135</v>
      </c>
      <c r="C8" s="39" t="s">
        <v>133</v>
      </c>
      <c r="D8" s="376" t="s">
        <v>40</v>
      </c>
      <c r="E8" s="31">
        <v>2</v>
      </c>
      <c r="F8" s="32" t="s">
        <v>35</v>
      </c>
      <c r="G8" s="30">
        <v>2</v>
      </c>
      <c r="H8" s="31">
        <v>2</v>
      </c>
      <c r="I8" s="32" t="s">
        <v>33</v>
      </c>
      <c r="J8" s="30">
        <v>2</v>
      </c>
      <c r="K8" s="31">
        <v>1</v>
      </c>
      <c r="L8" s="32" t="s">
        <v>35</v>
      </c>
      <c r="M8" s="30">
        <v>1</v>
      </c>
      <c r="N8" s="31">
        <v>1</v>
      </c>
      <c r="O8" s="32" t="s">
        <v>33</v>
      </c>
      <c r="P8" s="33">
        <v>1</v>
      </c>
      <c r="Q8" s="31">
        <v>1</v>
      </c>
      <c r="R8" s="32" t="s">
        <v>35</v>
      </c>
      <c r="S8" s="33">
        <v>1</v>
      </c>
      <c r="T8" s="31"/>
      <c r="U8" s="32"/>
      <c r="V8" s="49"/>
      <c r="W8" s="44">
        <f t="shared" si="0"/>
        <v>105</v>
      </c>
      <c r="X8" s="48">
        <f t="shared" si="1"/>
        <v>7</v>
      </c>
    </row>
    <row r="9" spans="1:24" ht="18.75" customHeight="1" x14ac:dyDescent="0.25">
      <c r="A9" s="229" t="s">
        <v>302</v>
      </c>
      <c r="B9" s="27" t="s">
        <v>136</v>
      </c>
      <c r="C9" s="39" t="s">
        <v>133</v>
      </c>
      <c r="D9" s="376" t="s">
        <v>132</v>
      </c>
      <c r="E9" s="31">
        <v>2</v>
      </c>
      <c r="F9" s="32" t="s">
        <v>35</v>
      </c>
      <c r="G9" s="30">
        <v>3</v>
      </c>
      <c r="H9" s="31">
        <v>2</v>
      </c>
      <c r="I9" s="32" t="s">
        <v>33</v>
      </c>
      <c r="J9" s="30">
        <v>3</v>
      </c>
      <c r="K9" s="31">
        <v>1</v>
      </c>
      <c r="L9" s="32" t="s">
        <v>35</v>
      </c>
      <c r="M9" s="30">
        <v>2</v>
      </c>
      <c r="N9" s="31">
        <v>1</v>
      </c>
      <c r="O9" s="32" t="s">
        <v>33</v>
      </c>
      <c r="P9" s="33">
        <v>2</v>
      </c>
      <c r="Q9" s="31">
        <v>1</v>
      </c>
      <c r="R9" s="32" t="s">
        <v>35</v>
      </c>
      <c r="S9" s="33">
        <v>2</v>
      </c>
      <c r="T9" s="31"/>
      <c r="U9" s="32"/>
      <c r="V9" s="49"/>
      <c r="W9" s="44">
        <f t="shared" si="0"/>
        <v>105</v>
      </c>
      <c r="X9" s="50">
        <f t="shared" si="1"/>
        <v>12</v>
      </c>
    </row>
    <row r="10" spans="1:24" ht="18.75" customHeight="1" x14ac:dyDescent="0.25">
      <c r="A10" s="229" t="s">
        <v>304</v>
      </c>
      <c r="B10" s="27" t="s">
        <v>137</v>
      </c>
      <c r="C10" s="39" t="s">
        <v>133</v>
      </c>
      <c r="D10" s="376" t="s">
        <v>132</v>
      </c>
      <c r="E10" s="31"/>
      <c r="F10" s="32"/>
      <c r="G10" s="30"/>
      <c r="H10" s="31"/>
      <c r="I10" s="32"/>
      <c r="J10" s="30"/>
      <c r="K10" s="31"/>
      <c r="L10" s="32"/>
      <c r="M10" s="30"/>
      <c r="N10" s="31"/>
      <c r="O10" s="32"/>
      <c r="P10" s="33"/>
      <c r="Q10" s="31">
        <v>1</v>
      </c>
      <c r="R10" s="32" t="s">
        <v>35</v>
      </c>
      <c r="S10" s="33">
        <v>1</v>
      </c>
      <c r="T10" s="31">
        <v>2</v>
      </c>
      <c r="U10" s="32" t="s">
        <v>33</v>
      </c>
      <c r="V10" s="30">
        <v>2</v>
      </c>
      <c r="W10" s="44">
        <f t="shared" si="0"/>
        <v>45</v>
      </c>
      <c r="X10" s="50">
        <f t="shared" si="1"/>
        <v>3</v>
      </c>
    </row>
    <row r="11" spans="1:24" ht="18.75" customHeight="1" x14ac:dyDescent="0.25">
      <c r="A11" s="230" t="s">
        <v>45</v>
      </c>
      <c r="B11" s="27" t="s">
        <v>36</v>
      </c>
      <c r="C11" s="39"/>
      <c r="D11" s="376" t="s">
        <v>132</v>
      </c>
      <c r="E11" s="31">
        <v>2</v>
      </c>
      <c r="F11" s="32" t="s">
        <v>33</v>
      </c>
      <c r="G11" s="30">
        <v>2</v>
      </c>
      <c r="H11" s="31"/>
      <c r="I11" s="32"/>
      <c r="J11" s="30"/>
      <c r="K11" s="31"/>
      <c r="L11" s="32"/>
      <c r="M11" s="30"/>
      <c r="N11" s="31"/>
      <c r="O11" s="32"/>
      <c r="P11" s="33"/>
      <c r="Q11" s="31"/>
      <c r="R11" s="32"/>
      <c r="S11" s="30"/>
      <c r="T11" s="31"/>
      <c r="U11" s="32"/>
      <c r="V11" s="30"/>
      <c r="W11" s="44">
        <f t="shared" si="0"/>
        <v>30</v>
      </c>
      <c r="X11" s="50">
        <f t="shared" si="1"/>
        <v>2</v>
      </c>
    </row>
    <row r="12" spans="1:24" ht="18.75" customHeight="1" x14ac:dyDescent="0.25">
      <c r="A12" s="230" t="s">
        <v>46</v>
      </c>
      <c r="B12" s="27" t="s">
        <v>38</v>
      </c>
      <c r="C12" s="39"/>
      <c r="D12" s="376" t="s">
        <v>132</v>
      </c>
      <c r="E12" s="31"/>
      <c r="F12" s="32"/>
      <c r="G12" s="30"/>
      <c r="H12" s="31"/>
      <c r="I12" s="32"/>
      <c r="J12" s="30"/>
      <c r="K12" s="31"/>
      <c r="L12" s="32"/>
      <c r="M12" s="33"/>
      <c r="N12" s="31">
        <v>2</v>
      </c>
      <c r="O12" s="32" t="s">
        <v>33</v>
      </c>
      <c r="P12" s="33">
        <v>2</v>
      </c>
      <c r="Q12" s="31"/>
      <c r="R12" s="32"/>
      <c r="S12" s="30"/>
      <c r="T12" s="31"/>
      <c r="U12" s="32"/>
      <c r="V12" s="49"/>
      <c r="W12" s="44">
        <f t="shared" si="0"/>
        <v>30</v>
      </c>
      <c r="X12" s="50">
        <f t="shared" si="1"/>
        <v>2</v>
      </c>
    </row>
    <row r="13" spans="1:24" ht="18.75" customHeight="1" x14ac:dyDescent="0.25">
      <c r="A13" s="250" t="s">
        <v>305</v>
      </c>
      <c r="B13" s="248" t="s">
        <v>281</v>
      </c>
      <c r="C13" s="39" t="s">
        <v>133</v>
      </c>
      <c r="D13" s="399" t="s">
        <v>132</v>
      </c>
      <c r="E13" s="65"/>
      <c r="F13" s="66"/>
      <c r="G13" s="34"/>
      <c r="H13" s="65"/>
      <c r="I13" s="66"/>
      <c r="J13" s="34"/>
      <c r="K13" s="65">
        <v>2</v>
      </c>
      <c r="L13" s="66" t="s">
        <v>37</v>
      </c>
      <c r="M13" s="34">
        <v>1</v>
      </c>
      <c r="N13" s="65">
        <v>2</v>
      </c>
      <c r="O13" s="66" t="s">
        <v>33</v>
      </c>
      <c r="P13" s="251">
        <v>1</v>
      </c>
      <c r="Q13" s="65"/>
      <c r="R13" s="66"/>
      <c r="S13" s="34"/>
      <c r="T13" s="65"/>
      <c r="U13" s="66"/>
      <c r="V13" s="252"/>
      <c r="W13" s="253">
        <f t="shared" ref="W13" si="2">15*(E13+H13+K13+N13+Q13+T13)</f>
        <v>60</v>
      </c>
      <c r="X13" s="128">
        <f t="shared" ref="X13" si="3">G13+J13+M13+P13+S13+V13</f>
        <v>2</v>
      </c>
    </row>
    <row r="14" spans="1:24" ht="18.75" customHeight="1" thickBot="1" x14ac:dyDescent="0.3">
      <c r="A14" s="231" t="s">
        <v>306</v>
      </c>
      <c r="B14" s="51" t="s">
        <v>283</v>
      </c>
      <c r="C14" s="123" t="s">
        <v>133</v>
      </c>
      <c r="D14" s="398" t="s">
        <v>132</v>
      </c>
      <c r="E14" s="70"/>
      <c r="F14" s="71"/>
      <c r="G14" s="54"/>
      <c r="H14" s="70"/>
      <c r="I14" s="71"/>
      <c r="J14" s="54"/>
      <c r="K14" s="70"/>
      <c r="L14" s="71"/>
      <c r="M14" s="54"/>
      <c r="N14" s="70"/>
      <c r="O14" s="71"/>
      <c r="P14" s="55"/>
      <c r="Q14" s="70">
        <v>2</v>
      </c>
      <c r="R14" s="71" t="s">
        <v>33</v>
      </c>
      <c r="S14" s="54">
        <v>1</v>
      </c>
      <c r="T14" s="70">
        <v>2</v>
      </c>
      <c r="U14" s="71" t="s">
        <v>33</v>
      </c>
      <c r="V14" s="56">
        <v>1</v>
      </c>
      <c r="W14" s="57">
        <f t="shared" si="0"/>
        <v>60</v>
      </c>
      <c r="X14" s="58">
        <f t="shared" si="1"/>
        <v>2</v>
      </c>
    </row>
    <row r="15" spans="1:24" ht="18.75" customHeight="1" x14ac:dyDescent="0.25">
      <c r="A15" s="185" t="s">
        <v>53</v>
      </c>
      <c r="B15" s="100" t="s">
        <v>138</v>
      </c>
      <c r="C15" s="79" t="s">
        <v>133</v>
      </c>
      <c r="D15" s="79" t="s">
        <v>40</v>
      </c>
      <c r="E15" s="108">
        <v>2</v>
      </c>
      <c r="F15" s="148" t="s">
        <v>33</v>
      </c>
      <c r="G15" s="59">
        <v>7</v>
      </c>
      <c r="H15" s="108">
        <v>2</v>
      </c>
      <c r="I15" s="148" t="s">
        <v>33</v>
      </c>
      <c r="J15" s="59">
        <v>7</v>
      </c>
      <c r="K15" s="108">
        <v>2</v>
      </c>
      <c r="L15" s="148" t="s">
        <v>33</v>
      </c>
      <c r="M15" s="59">
        <v>7</v>
      </c>
      <c r="N15" s="108">
        <v>2</v>
      </c>
      <c r="O15" s="148" t="s">
        <v>33</v>
      </c>
      <c r="P15" s="59">
        <v>7</v>
      </c>
      <c r="Q15" s="108">
        <v>2</v>
      </c>
      <c r="R15" s="148" t="s">
        <v>33</v>
      </c>
      <c r="S15" s="59">
        <v>7</v>
      </c>
      <c r="T15" s="108">
        <v>2</v>
      </c>
      <c r="U15" s="148" t="s">
        <v>40</v>
      </c>
      <c r="V15" s="59">
        <v>7</v>
      </c>
      <c r="W15" s="60">
        <f>15*(E15+H15+K15+N15+Q15+T15)</f>
        <v>180</v>
      </c>
      <c r="X15" s="61">
        <f t="shared" si="1"/>
        <v>42</v>
      </c>
    </row>
    <row r="16" spans="1:24" ht="18.75" customHeight="1" x14ac:dyDescent="0.25">
      <c r="A16" s="185" t="s">
        <v>54</v>
      </c>
      <c r="B16" s="100" t="s">
        <v>115</v>
      </c>
      <c r="C16" s="79"/>
      <c r="D16" s="79" t="s">
        <v>40</v>
      </c>
      <c r="E16" s="108">
        <v>1</v>
      </c>
      <c r="F16" s="148" t="s">
        <v>35</v>
      </c>
      <c r="G16" s="59">
        <v>2</v>
      </c>
      <c r="H16" s="108">
        <v>1</v>
      </c>
      <c r="I16" s="148" t="s">
        <v>35</v>
      </c>
      <c r="J16" s="59">
        <v>2</v>
      </c>
      <c r="K16" s="108">
        <v>1</v>
      </c>
      <c r="L16" s="148" t="s">
        <v>35</v>
      </c>
      <c r="M16" s="59">
        <v>2</v>
      </c>
      <c r="N16" s="108">
        <v>1</v>
      </c>
      <c r="O16" s="148" t="s">
        <v>35</v>
      </c>
      <c r="P16" s="59">
        <v>2</v>
      </c>
      <c r="Q16" s="108">
        <v>1</v>
      </c>
      <c r="R16" s="148" t="s">
        <v>35</v>
      </c>
      <c r="S16" s="59">
        <v>2</v>
      </c>
      <c r="T16" s="108">
        <v>1</v>
      </c>
      <c r="U16" s="148" t="s">
        <v>35</v>
      </c>
      <c r="V16" s="59">
        <v>2</v>
      </c>
      <c r="W16" s="60">
        <f t="shared" ref="W16:W19" si="4">15*(E16+H16+K16+N16+Q16+T16)</f>
        <v>90</v>
      </c>
      <c r="X16" s="61">
        <f t="shared" si="1"/>
        <v>12</v>
      </c>
    </row>
    <row r="17" spans="1:24" ht="18.75" customHeight="1" x14ac:dyDescent="0.25">
      <c r="A17" s="185" t="s">
        <v>307</v>
      </c>
      <c r="B17" s="100" t="s">
        <v>284</v>
      </c>
      <c r="C17" s="79" t="s">
        <v>133</v>
      </c>
      <c r="D17" s="376" t="s">
        <v>132</v>
      </c>
      <c r="E17" s="108">
        <v>1</v>
      </c>
      <c r="F17" s="148" t="s">
        <v>33</v>
      </c>
      <c r="G17" s="59">
        <v>1</v>
      </c>
      <c r="H17" s="108">
        <v>1</v>
      </c>
      <c r="I17" s="148" t="s">
        <v>33</v>
      </c>
      <c r="J17" s="59">
        <v>1</v>
      </c>
      <c r="K17" s="108"/>
      <c r="L17" s="148"/>
      <c r="M17" s="59"/>
      <c r="N17" s="108"/>
      <c r="O17" s="148"/>
      <c r="P17" s="59"/>
      <c r="Q17" s="108"/>
      <c r="R17" s="148"/>
      <c r="S17" s="59"/>
      <c r="T17" s="108"/>
      <c r="U17" s="148"/>
      <c r="V17" s="59"/>
      <c r="W17" s="60">
        <f t="shared" si="4"/>
        <v>30</v>
      </c>
      <c r="X17" s="61">
        <f t="shared" si="1"/>
        <v>2</v>
      </c>
    </row>
    <row r="18" spans="1:24" ht="25.5" customHeight="1" x14ac:dyDescent="0.25">
      <c r="A18" s="185" t="s">
        <v>308</v>
      </c>
      <c r="B18" s="100" t="s">
        <v>50</v>
      </c>
      <c r="C18" s="79" t="s">
        <v>133</v>
      </c>
      <c r="D18" s="376" t="s">
        <v>40</v>
      </c>
      <c r="E18" s="76"/>
      <c r="F18" s="77"/>
      <c r="G18" s="59"/>
      <c r="H18" s="108"/>
      <c r="I18" s="148"/>
      <c r="J18" s="59"/>
      <c r="K18" s="39">
        <v>1</v>
      </c>
      <c r="L18" s="148" t="s">
        <v>33</v>
      </c>
      <c r="M18" s="59">
        <v>1</v>
      </c>
      <c r="N18" s="108">
        <v>1</v>
      </c>
      <c r="O18" s="148" t="s">
        <v>33</v>
      </c>
      <c r="P18" s="59">
        <v>1</v>
      </c>
      <c r="Q18" s="108">
        <v>1</v>
      </c>
      <c r="R18" s="148" t="s">
        <v>33</v>
      </c>
      <c r="S18" s="59">
        <v>1</v>
      </c>
      <c r="T18" s="108">
        <v>1</v>
      </c>
      <c r="U18" s="148" t="s">
        <v>33</v>
      </c>
      <c r="V18" s="59">
        <v>1</v>
      </c>
      <c r="W18" s="60">
        <f t="shared" si="4"/>
        <v>60</v>
      </c>
      <c r="X18" s="61">
        <f t="shared" si="1"/>
        <v>4</v>
      </c>
    </row>
    <row r="19" spans="1:24" ht="18.75" customHeight="1" x14ac:dyDescent="0.25">
      <c r="A19" s="188" t="s">
        <v>131</v>
      </c>
      <c r="B19" s="27" t="s">
        <v>129</v>
      </c>
      <c r="C19" s="39"/>
      <c r="D19" s="39"/>
      <c r="E19" s="31"/>
      <c r="F19" s="32"/>
      <c r="G19" s="30"/>
      <c r="H19" s="168"/>
      <c r="I19" s="189"/>
      <c r="J19" s="30"/>
      <c r="K19" s="108"/>
      <c r="L19" s="148"/>
      <c r="M19" s="30"/>
      <c r="N19" s="39"/>
      <c r="O19" s="116"/>
      <c r="P19" s="33"/>
      <c r="Q19" s="108"/>
      <c r="R19" s="148"/>
      <c r="S19" s="30"/>
      <c r="T19" s="108"/>
      <c r="U19" s="148"/>
      <c r="V19" s="30">
        <v>4</v>
      </c>
      <c r="W19" s="60">
        <f t="shared" si="4"/>
        <v>0</v>
      </c>
      <c r="X19" s="62">
        <f t="shared" si="1"/>
        <v>4</v>
      </c>
    </row>
    <row r="20" spans="1:24" ht="18.75" customHeight="1" x14ac:dyDescent="0.25">
      <c r="A20" s="188" t="s">
        <v>48</v>
      </c>
      <c r="B20" s="27" t="s">
        <v>116</v>
      </c>
      <c r="C20" s="39"/>
      <c r="D20" s="39" t="s">
        <v>40</v>
      </c>
      <c r="E20" s="31">
        <v>1</v>
      </c>
      <c r="F20" s="32" t="s">
        <v>35</v>
      </c>
      <c r="G20" s="30">
        <v>3</v>
      </c>
      <c r="H20" s="193">
        <v>1</v>
      </c>
      <c r="I20" s="194" t="s">
        <v>35</v>
      </c>
      <c r="J20" s="30">
        <v>3</v>
      </c>
      <c r="K20" s="39">
        <v>1</v>
      </c>
      <c r="L20" s="116" t="s">
        <v>35</v>
      </c>
      <c r="M20" s="30">
        <v>3</v>
      </c>
      <c r="N20" s="39">
        <v>1</v>
      </c>
      <c r="O20" s="116" t="s">
        <v>35</v>
      </c>
      <c r="P20" s="30">
        <v>3</v>
      </c>
      <c r="Q20" s="39">
        <v>1</v>
      </c>
      <c r="R20" s="116" t="s">
        <v>35</v>
      </c>
      <c r="S20" s="30">
        <v>3</v>
      </c>
      <c r="T20" s="39">
        <v>1</v>
      </c>
      <c r="U20" s="116" t="s">
        <v>35</v>
      </c>
      <c r="V20" s="30">
        <v>3</v>
      </c>
      <c r="W20" s="63">
        <f>15*(E20+H20+K20+N20+Q20+T20)</f>
        <v>90</v>
      </c>
      <c r="X20" s="62">
        <f t="shared" si="1"/>
        <v>18</v>
      </c>
    </row>
    <row r="21" spans="1:24" ht="18.75" customHeight="1" thickBot="1" x14ac:dyDescent="0.3">
      <c r="A21" s="260" t="s">
        <v>309</v>
      </c>
      <c r="B21" s="100" t="s">
        <v>276</v>
      </c>
      <c r="C21" s="39"/>
      <c r="D21" s="39" t="s">
        <v>40</v>
      </c>
      <c r="E21" s="31"/>
      <c r="F21" s="32"/>
      <c r="G21" s="30"/>
      <c r="H21" s="168"/>
      <c r="I21" s="190"/>
      <c r="J21" s="30"/>
      <c r="K21" s="108">
        <v>1</v>
      </c>
      <c r="L21" s="148" t="s">
        <v>35</v>
      </c>
      <c r="M21" s="30">
        <v>2</v>
      </c>
      <c r="N21" s="108">
        <v>1</v>
      </c>
      <c r="O21" s="148" t="s">
        <v>35</v>
      </c>
      <c r="P21" s="30">
        <v>2</v>
      </c>
      <c r="Q21" s="108">
        <v>1</v>
      </c>
      <c r="R21" s="148" t="s">
        <v>35</v>
      </c>
      <c r="S21" s="30">
        <v>2</v>
      </c>
      <c r="T21" s="108">
        <v>1</v>
      </c>
      <c r="U21" s="148" t="s">
        <v>35</v>
      </c>
      <c r="V21" s="30">
        <v>2</v>
      </c>
      <c r="W21" s="63">
        <f t="shared" ref="W21:W25" si="5">15*(E21+H21+K21+N21+Q21+T21)</f>
        <v>60</v>
      </c>
      <c r="X21" s="62">
        <f t="shared" si="1"/>
        <v>8</v>
      </c>
    </row>
    <row r="22" spans="1:24" ht="18.75" customHeight="1" x14ac:dyDescent="0.25">
      <c r="A22" s="261" t="s">
        <v>310</v>
      </c>
      <c r="B22" s="257" t="s">
        <v>117</v>
      </c>
      <c r="C22" s="39"/>
      <c r="D22" s="39" t="s">
        <v>40</v>
      </c>
      <c r="E22" s="31">
        <v>4</v>
      </c>
      <c r="F22" s="32" t="s">
        <v>35</v>
      </c>
      <c r="G22" s="30">
        <v>2</v>
      </c>
      <c r="H22" s="193">
        <v>4</v>
      </c>
      <c r="I22" s="194" t="s">
        <v>35</v>
      </c>
      <c r="J22" s="30">
        <v>2</v>
      </c>
      <c r="K22" s="39">
        <v>4</v>
      </c>
      <c r="L22" s="116" t="s">
        <v>35</v>
      </c>
      <c r="M22" s="30">
        <v>2</v>
      </c>
      <c r="N22" s="39">
        <v>4</v>
      </c>
      <c r="O22" s="116" t="s">
        <v>35</v>
      </c>
      <c r="P22" s="33">
        <v>2</v>
      </c>
      <c r="Q22" s="39">
        <v>4</v>
      </c>
      <c r="R22" s="116" t="s">
        <v>35</v>
      </c>
      <c r="S22" s="30">
        <v>2</v>
      </c>
      <c r="T22" s="39">
        <v>4</v>
      </c>
      <c r="U22" s="116" t="s">
        <v>35</v>
      </c>
      <c r="V22" s="30">
        <v>2</v>
      </c>
      <c r="W22" s="64">
        <f t="shared" si="5"/>
        <v>360</v>
      </c>
      <c r="X22" s="50">
        <f t="shared" si="1"/>
        <v>12</v>
      </c>
    </row>
    <row r="23" spans="1:24" ht="18.75" customHeight="1" x14ac:dyDescent="0.25">
      <c r="A23" s="262" t="s">
        <v>311</v>
      </c>
      <c r="B23" s="258" t="s">
        <v>51</v>
      </c>
      <c r="C23" s="81"/>
      <c r="D23" s="81" t="s">
        <v>40</v>
      </c>
      <c r="E23" s="65"/>
      <c r="F23" s="66"/>
      <c r="G23" s="67"/>
      <c r="H23" s="168"/>
      <c r="I23" s="190"/>
      <c r="J23" s="67"/>
      <c r="K23" s="108">
        <v>1</v>
      </c>
      <c r="L23" s="148" t="s">
        <v>40</v>
      </c>
      <c r="M23" s="67">
        <v>2</v>
      </c>
      <c r="N23" s="108"/>
      <c r="O23" s="148"/>
      <c r="P23" s="67"/>
      <c r="Q23" s="108"/>
      <c r="R23" s="148"/>
      <c r="S23" s="67"/>
      <c r="T23" s="108"/>
      <c r="U23" s="148"/>
      <c r="V23" s="67"/>
      <c r="W23" s="64">
        <f t="shared" si="5"/>
        <v>15</v>
      </c>
      <c r="X23" s="50">
        <f t="shared" si="1"/>
        <v>2</v>
      </c>
    </row>
    <row r="24" spans="1:24" ht="18.75" customHeight="1" x14ac:dyDescent="0.25">
      <c r="A24" s="262" t="s">
        <v>55</v>
      </c>
      <c r="B24" s="258" t="s">
        <v>52</v>
      </c>
      <c r="C24" s="81"/>
      <c r="D24" s="81" t="s">
        <v>40</v>
      </c>
      <c r="E24" s="65"/>
      <c r="F24" s="66"/>
      <c r="G24" s="67"/>
      <c r="H24" s="108">
        <v>1</v>
      </c>
      <c r="I24" s="148" t="s">
        <v>40</v>
      </c>
      <c r="J24" s="67">
        <v>1</v>
      </c>
      <c r="K24" s="108"/>
      <c r="L24" s="148"/>
      <c r="M24" s="67"/>
      <c r="N24" s="108"/>
      <c r="O24" s="148"/>
      <c r="P24" s="67"/>
      <c r="Q24" s="108"/>
      <c r="R24" s="148"/>
      <c r="S24" s="67"/>
      <c r="T24" s="108"/>
      <c r="U24" s="148"/>
      <c r="V24" s="67"/>
      <c r="W24" s="64">
        <f t="shared" si="5"/>
        <v>15</v>
      </c>
      <c r="X24" s="50">
        <f t="shared" si="1"/>
        <v>1</v>
      </c>
    </row>
    <row r="25" spans="1:24" ht="28.5" customHeight="1" x14ac:dyDescent="0.25">
      <c r="A25" s="254" t="s">
        <v>167</v>
      </c>
      <c r="B25" s="259" t="s">
        <v>299</v>
      </c>
      <c r="C25" s="81" t="s">
        <v>133</v>
      </c>
      <c r="D25" s="81" t="s">
        <v>40</v>
      </c>
      <c r="E25" s="65"/>
      <c r="F25" s="66"/>
      <c r="G25" s="67"/>
      <c r="H25" s="65"/>
      <c r="I25" s="66"/>
      <c r="J25" s="67"/>
      <c r="K25" s="65"/>
      <c r="L25" s="66"/>
      <c r="M25" s="67"/>
      <c r="N25" s="181"/>
      <c r="O25" s="255"/>
      <c r="P25" s="266"/>
      <c r="Q25" s="81">
        <v>4</v>
      </c>
      <c r="R25" s="256" t="s">
        <v>40</v>
      </c>
      <c r="S25" s="67">
        <v>2</v>
      </c>
      <c r="T25" s="267">
        <v>4</v>
      </c>
      <c r="U25" s="256" t="s">
        <v>40</v>
      </c>
      <c r="V25" s="67">
        <v>2</v>
      </c>
      <c r="W25" s="92">
        <f t="shared" si="5"/>
        <v>120</v>
      </c>
      <c r="X25" s="50">
        <f t="shared" si="1"/>
        <v>4</v>
      </c>
    </row>
    <row r="26" spans="1:24" ht="18.75" customHeight="1" x14ac:dyDescent="0.25">
      <c r="A26" s="263" t="s">
        <v>312</v>
      </c>
      <c r="B26" s="264" t="s">
        <v>277</v>
      </c>
      <c r="C26" s="120"/>
      <c r="D26" s="265"/>
      <c r="E26" s="31"/>
      <c r="F26" s="32"/>
      <c r="G26" s="30"/>
      <c r="H26" s="207"/>
      <c r="I26" s="32"/>
      <c r="J26" s="33"/>
      <c r="K26" s="96"/>
      <c r="L26" s="97"/>
      <c r="M26" s="30"/>
      <c r="N26" s="190"/>
      <c r="O26" s="148"/>
      <c r="P26" s="33"/>
      <c r="Q26" s="168"/>
      <c r="R26" s="116" t="s">
        <v>40</v>
      </c>
      <c r="S26" s="30">
        <v>3</v>
      </c>
      <c r="T26" s="190"/>
      <c r="U26" s="116" t="s">
        <v>40</v>
      </c>
      <c r="V26" s="33">
        <v>3</v>
      </c>
      <c r="W26" s="92"/>
      <c r="X26" s="50">
        <v>6</v>
      </c>
    </row>
    <row r="27" spans="1:24" ht="26.25" thickBot="1" x14ac:dyDescent="0.3">
      <c r="A27" s="254"/>
      <c r="B27" s="259" t="s">
        <v>273</v>
      </c>
      <c r="C27" s="268" t="s">
        <v>141</v>
      </c>
      <c r="D27" s="267"/>
      <c r="E27" s="65"/>
      <c r="F27" s="66"/>
      <c r="G27" s="34"/>
      <c r="H27" s="269"/>
      <c r="I27" s="66"/>
      <c r="J27" s="251"/>
      <c r="K27" s="65"/>
      <c r="L27" s="66"/>
      <c r="M27" s="34"/>
      <c r="N27" s="269"/>
      <c r="O27" s="66"/>
      <c r="P27" s="251"/>
      <c r="Q27" s="65"/>
      <c r="R27" s="66"/>
      <c r="S27" s="34"/>
      <c r="T27" s="269"/>
      <c r="U27" s="66" t="s">
        <v>139</v>
      </c>
      <c r="V27" s="251">
        <v>0</v>
      </c>
      <c r="W27" s="73">
        <f t="shared" ref="W27" si="6">15*(E27+H27+K27+N27+Q27+T27)</f>
        <v>0</v>
      </c>
      <c r="X27" s="58">
        <f t="shared" ref="X27" si="7">SUM(G27+J27+M27+P27+S27+V27)</f>
        <v>0</v>
      </c>
    </row>
    <row r="28" spans="1:24" ht="18.75" customHeight="1" x14ac:dyDescent="0.25">
      <c r="A28" s="270"/>
      <c r="B28" s="271" t="s">
        <v>130</v>
      </c>
      <c r="C28" s="272"/>
      <c r="D28" s="273"/>
      <c r="E28" s="84"/>
      <c r="F28" s="85"/>
      <c r="G28" s="42">
        <v>4</v>
      </c>
      <c r="H28" s="274"/>
      <c r="I28" s="275"/>
      <c r="J28" s="43">
        <v>5</v>
      </c>
      <c r="K28" s="276"/>
      <c r="L28" s="275"/>
      <c r="M28" s="42">
        <v>4</v>
      </c>
      <c r="N28" s="277"/>
      <c r="O28" s="278"/>
      <c r="P28" s="43">
        <v>2</v>
      </c>
      <c r="Q28" s="279"/>
      <c r="R28" s="278"/>
      <c r="S28" s="42"/>
      <c r="T28" s="277"/>
      <c r="U28" s="278"/>
      <c r="V28" s="43"/>
      <c r="W28" s="91"/>
      <c r="X28" s="286">
        <f>G28+J28+M28+P28+S28+V28</f>
        <v>15</v>
      </c>
    </row>
    <row r="29" spans="1:24" ht="15.75" thickBot="1" x14ac:dyDescent="0.3">
      <c r="A29" s="232" t="s">
        <v>274</v>
      </c>
      <c r="B29" s="280" t="s">
        <v>42</v>
      </c>
      <c r="C29" s="281"/>
      <c r="D29" s="282" t="s">
        <v>40</v>
      </c>
      <c r="E29" s="70">
        <v>1</v>
      </c>
      <c r="F29" s="71" t="s">
        <v>157</v>
      </c>
      <c r="G29" s="241"/>
      <c r="H29" s="283">
        <v>1</v>
      </c>
      <c r="I29" s="71" t="s">
        <v>157</v>
      </c>
      <c r="J29" s="242"/>
      <c r="K29" s="70"/>
      <c r="L29" s="71"/>
      <c r="M29" s="241"/>
      <c r="N29" s="284"/>
      <c r="O29" s="196"/>
      <c r="P29" s="242"/>
      <c r="Q29" s="285"/>
      <c r="R29" s="196"/>
      <c r="S29" s="241"/>
      <c r="T29" s="284"/>
      <c r="U29" s="196"/>
      <c r="V29" s="242"/>
      <c r="W29" s="243">
        <f>15*(E29+H29+K29+N29+Q29+T29)</f>
        <v>30</v>
      </c>
      <c r="X29" s="83">
        <f>G29+J29+M29+P29+S29+V29</f>
        <v>0</v>
      </c>
    </row>
    <row r="30" spans="1:24" ht="18.75" customHeight="1" thickBot="1" x14ac:dyDescent="0.3">
      <c r="A30" s="164"/>
      <c r="B30" s="211" t="s">
        <v>43</v>
      </c>
      <c r="C30" s="233"/>
      <c r="D30" s="233"/>
      <c r="E30" s="142">
        <f>SUM(E6:E29)</f>
        <v>19</v>
      </c>
      <c r="F30" s="140"/>
      <c r="G30" s="141">
        <f>SUM(G6:G28)</f>
        <v>30</v>
      </c>
      <c r="H30" s="142">
        <f>SUM(H6:H29)</f>
        <v>18</v>
      </c>
      <c r="I30" s="140"/>
      <c r="J30" s="141">
        <f>SUM(J6:J28)</f>
        <v>30</v>
      </c>
      <c r="K30" s="142">
        <f>SUM(K6:K29)</f>
        <v>17</v>
      </c>
      <c r="L30" s="140"/>
      <c r="M30" s="141">
        <f>SUM(M6:M28)</f>
        <v>30</v>
      </c>
      <c r="N30" s="142">
        <f>SUM(N6:N29)</f>
        <v>18</v>
      </c>
      <c r="O30" s="140"/>
      <c r="P30" s="141">
        <f>SUM(P6:P28)</f>
        <v>28</v>
      </c>
      <c r="Q30" s="142">
        <f>SUM(Q6:Q29)</f>
        <v>21</v>
      </c>
      <c r="R30" s="140"/>
      <c r="S30" s="141">
        <f>SUM(S6:S28)</f>
        <v>30</v>
      </c>
      <c r="T30" s="142">
        <f>SUM(T6:T29)</f>
        <v>20</v>
      </c>
      <c r="U30" s="140"/>
      <c r="V30" s="141">
        <f>SUM(V6:V28)</f>
        <v>32</v>
      </c>
      <c r="W30" s="17">
        <f>SUM(W6:W29)</f>
        <v>1695</v>
      </c>
      <c r="X30" s="21">
        <f>SUM(X6:X28)</f>
        <v>180</v>
      </c>
    </row>
    <row r="32" spans="1:24" x14ac:dyDescent="0.25">
      <c r="A32" s="119" t="s">
        <v>149</v>
      </c>
      <c r="C32"/>
    </row>
    <row r="33" spans="1:20" x14ac:dyDescent="0.25">
      <c r="A33" s="119" t="s">
        <v>152</v>
      </c>
      <c r="C33"/>
      <c r="O33" s="125" t="s">
        <v>150</v>
      </c>
      <c r="P33" s="119"/>
      <c r="T33" s="119" t="s">
        <v>151</v>
      </c>
    </row>
    <row r="34" spans="1:20" x14ac:dyDescent="0.25">
      <c r="A34" s="35" t="s">
        <v>183</v>
      </c>
      <c r="C34"/>
      <c r="D34"/>
      <c r="E34" s="119"/>
      <c r="O34" s="125" t="s">
        <v>159</v>
      </c>
      <c r="P34" s="119"/>
      <c r="T34" s="119" t="s">
        <v>155</v>
      </c>
    </row>
    <row r="35" spans="1:20" x14ac:dyDescent="0.25">
      <c r="A35" s="35" t="s">
        <v>165</v>
      </c>
      <c r="C35"/>
      <c r="D35"/>
      <c r="E35" s="119"/>
      <c r="O35" s="125" t="s">
        <v>160</v>
      </c>
      <c r="P35" s="35"/>
      <c r="T35" s="35" t="s">
        <v>153</v>
      </c>
    </row>
    <row r="36" spans="1:20" ht="18" customHeight="1" x14ac:dyDescent="0.25">
      <c r="A36" s="35" t="s">
        <v>154</v>
      </c>
      <c r="C36"/>
      <c r="D36"/>
      <c r="E36" s="35"/>
      <c r="O36" s="125" t="s">
        <v>161</v>
      </c>
      <c r="P36" s="35"/>
      <c r="T36" s="119" t="s">
        <v>158</v>
      </c>
    </row>
    <row r="37" spans="1:20" x14ac:dyDescent="0.25">
      <c r="A37" s="36" t="s">
        <v>182</v>
      </c>
      <c r="C37"/>
      <c r="D37" s="35"/>
      <c r="E37" s="35"/>
      <c r="J37" s="35"/>
      <c r="K37" s="35"/>
      <c r="L37" s="35"/>
      <c r="M37" s="35"/>
      <c r="N37" s="35"/>
      <c r="P37" s="35"/>
      <c r="T37" s="119" t="s">
        <v>156</v>
      </c>
    </row>
    <row r="38" spans="1:20" x14ac:dyDescent="0.25">
      <c r="C38"/>
      <c r="T38" s="119" t="s">
        <v>166</v>
      </c>
    </row>
    <row r="39" spans="1:20" x14ac:dyDescent="0.25">
      <c r="A39" s="118" t="s">
        <v>163</v>
      </c>
      <c r="C39"/>
    </row>
    <row r="40" spans="1:20" x14ac:dyDescent="0.25">
      <c r="A40" s="35" t="s">
        <v>168</v>
      </c>
      <c r="C40"/>
      <c r="D40"/>
      <c r="E40" s="35"/>
      <c r="N40" s="119"/>
    </row>
    <row r="41" spans="1:20" x14ac:dyDescent="0.25">
      <c r="A41" s="35" t="s">
        <v>169</v>
      </c>
      <c r="B41" s="35"/>
      <c r="C41" s="35"/>
      <c r="N41" s="119"/>
    </row>
    <row r="42" spans="1:20" x14ac:dyDescent="0.25">
      <c r="A42" s="35" t="s">
        <v>126</v>
      </c>
      <c r="B42" s="35"/>
      <c r="C42" s="35"/>
      <c r="N42" s="35"/>
    </row>
    <row r="43" spans="1:20" x14ac:dyDescent="0.25">
      <c r="A43" s="35" t="s">
        <v>127</v>
      </c>
      <c r="B43" s="35"/>
      <c r="C43" s="35"/>
      <c r="M43" s="35"/>
      <c r="N43" s="35"/>
    </row>
    <row r="44" spans="1:20" x14ac:dyDescent="0.25">
      <c r="A44" s="37" t="s">
        <v>140</v>
      </c>
    </row>
  </sheetData>
  <autoFilter ref="A1:X30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15">
    <mergeCell ref="C4:C5"/>
    <mergeCell ref="B4:B5"/>
    <mergeCell ref="D4:D5"/>
    <mergeCell ref="A1:X1"/>
    <mergeCell ref="A2:X2"/>
    <mergeCell ref="A3:X3"/>
    <mergeCell ref="W4:W5"/>
    <mergeCell ref="X4:X5"/>
    <mergeCell ref="A4:A5"/>
    <mergeCell ref="E4:G4"/>
    <mergeCell ref="H4:J4"/>
    <mergeCell ref="K4:M4"/>
    <mergeCell ref="N4:P4"/>
    <mergeCell ref="Q4:S4"/>
    <mergeCell ref="T4:V4"/>
  </mergeCells>
  <printOptions horizontalCentered="1"/>
  <pageMargins left="0.23622047244094491" right="0.15748031496062992" top="0.51181102362204722" bottom="0.35" header="0.31496062992125984" footer="0.18"/>
  <pageSetup paperSize="9" scale="69" orientation="landscape" horizontalDpi="300" verticalDpi="300" r:id="rId1"/>
  <headerFooter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7"/>
  <sheetViews>
    <sheetView tabSelected="1" topLeftCell="A4" zoomScale="115" zoomScaleNormal="115" workbookViewId="0">
      <selection activeCell="A33" sqref="A33"/>
    </sheetView>
  </sheetViews>
  <sheetFormatPr defaultRowHeight="15" x14ac:dyDescent="0.25"/>
  <cols>
    <col min="1" max="1" width="19" customWidth="1"/>
    <col min="2" max="2" width="32.42578125" bestFit="1" customWidth="1"/>
    <col min="3" max="3" width="14.7109375" customWidth="1"/>
    <col min="4" max="4" width="8.7109375" customWidth="1"/>
    <col min="5" max="5" width="3" bestFit="1" customWidth="1"/>
    <col min="6" max="7" width="3.140625" bestFit="1" customWidth="1"/>
    <col min="8" max="8" width="3" bestFit="1" customWidth="1"/>
    <col min="9" max="10" width="3.140625" bestFit="1" customWidth="1"/>
    <col min="11" max="11" width="3" bestFit="1" customWidth="1"/>
    <col min="12" max="13" width="3.140625" bestFit="1" customWidth="1"/>
    <col min="14" max="14" width="3" bestFit="1" customWidth="1"/>
    <col min="15" max="16" width="3.140625" bestFit="1" customWidth="1"/>
    <col min="17" max="17" width="3" bestFit="1" customWidth="1"/>
    <col min="18" max="19" width="3.140625" bestFit="1" customWidth="1"/>
    <col min="20" max="20" width="3" bestFit="1" customWidth="1"/>
    <col min="21" max="22" width="3.140625" bestFit="1" customWidth="1"/>
    <col min="23" max="23" width="5" bestFit="1" customWidth="1"/>
    <col min="24" max="24" width="4" bestFit="1" customWidth="1"/>
  </cols>
  <sheetData>
    <row r="1" spans="1:24" ht="15.75" customHeight="1" thickBot="1" x14ac:dyDescent="0.3">
      <c r="A1" s="591" t="s">
        <v>170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3"/>
    </row>
    <row r="2" spans="1:24" ht="15.75" thickBot="1" x14ac:dyDescent="0.3">
      <c r="A2" s="594" t="s">
        <v>123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6"/>
    </row>
    <row r="3" spans="1:24" ht="15.75" thickBot="1" x14ac:dyDescent="0.3">
      <c r="A3" s="466" t="s">
        <v>275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8"/>
    </row>
    <row r="4" spans="1:24" x14ac:dyDescent="0.25">
      <c r="A4" s="473" t="s">
        <v>44</v>
      </c>
      <c r="B4" s="457" t="s">
        <v>24</v>
      </c>
      <c r="C4" s="455" t="s">
        <v>124</v>
      </c>
      <c r="D4" s="459" t="s">
        <v>125</v>
      </c>
      <c r="E4" s="475" t="s">
        <v>25</v>
      </c>
      <c r="F4" s="476"/>
      <c r="G4" s="477"/>
      <c r="H4" s="478" t="s">
        <v>26</v>
      </c>
      <c r="I4" s="476"/>
      <c r="J4" s="477"/>
      <c r="K4" s="478" t="s">
        <v>27</v>
      </c>
      <c r="L4" s="476"/>
      <c r="M4" s="477"/>
      <c r="N4" s="478" t="s">
        <v>28</v>
      </c>
      <c r="O4" s="479"/>
      <c r="P4" s="480"/>
      <c r="Q4" s="478" t="s">
        <v>29</v>
      </c>
      <c r="R4" s="479"/>
      <c r="S4" s="480"/>
      <c r="T4" s="478" t="s">
        <v>30</v>
      </c>
      <c r="U4" s="479"/>
      <c r="V4" s="480"/>
      <c r="W4" s="469" t="s">
        <v>31</v>
      </c>
      <c r="X4" s="471" t="s">
        <v>32</v>
      </c>
    </row>
    <row r="5" spans="1:24" ht="15.75" thickBot="1" x14ac:dyDescent="0.3">
      <c r="A5" s="474"/>
      <c r="B5" s="458"/>
      <c r="C5" s="456"/>
      <c r="D5" s="459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470"/>
      <c r="X5" s="472"/>
    </row>
    <row r="6" spans="1:24" x14ac:dyDescent="0.25">
      <c r="A6" s="199" t="s">
        <v>120</v>
      </c>
      <c r="B6" s="41" t="s">
        <v>222</v>
      </c>
      <c r="C6" s="78" t="s">
        <v>133</v>
      </c>
      <c r="D6" s="78" t="s">
        <v>132</v>
      </c>
      <c r="E6" s="84">
        <v>2</v>
      </c>
      <c r="F6" s="85" t="s">
        <v>33</v>
      </c>
      <c r="G6" s="306">
        <v>3</v>
      </c>
      <c r="H6" s="84">
        <v>2</v>
      </c>
      <c r="I6" s="85" t="s">
        <v>33</v>
      </c>
      <c r="J6" s="306">
        <v>3</v>
      </c>
      <c r="K6" s="84">
        <v>2</v>
      </c>
      <c r="L6" s="85" t="s">
        <v>33</v>
      </c>
      <c r="M6" s="306">
        <v>3</v>
      </c>
      <c r="N6" s="84">
        <v>2</v>
      </c>
      <c r="O6" s="85" t="s">
        <v>33</v>
      </c>
      <c r="P6" s="317">
        <v>3</v>
      </c>
      <c r="Q6" s="84">
        <v>2</v>
      </c>
      <c r="R6" s="85" t="s">
        <v>33</v>
      </c>
      <c r="S6" s="306">
        <v>3</v>
      </c>
      <c r="T6" s="84">
        <v>2</v>
      </c>
      <c r="U6" s="85" t="s">
        <v>33</v>
      </c>
      <c r="V6" s="317">
        <v>3</v>
      </c>
      <c r="W6" s="304">
        <f t="shared" ref="W6:W32" si="0">15*(E6+H6+K6+N6+Q6+T6)</f>
        <v>180</v>
      </c>
      <c r="X6" s="320">
        <f>G6+J6+M6+P6+S6+V6</f>
        <v>18</v>
      </c>
    </row>
    <row r="7" spans="1:24" x14ac:dyDescent="0.25">
      <c r="A7" s="200" t="s">
        <v>303</v>
      </c>
      <c r="B7" s="27" t="s">
        <v>34</v>
      </c>
      <c r="C7" s="39" t="s">
        <v>133</v>
      </c>
      <c r="D7" s="39" t="s">
        <v>40</v>
      </c>
      <c r="E7" s="31">
        <v>1</v>
      </c>
      <c r="F7" s="32" t="s">
        <v>35</v>
      </c>
      <c r="G7" s="307">
        <v>1</v>
      </c>
      <c r="H7" s="31">
        <v>1</v>
      </c>
      <c r="I7" s="32" t="s">
        <v>33</v>
      </c>
      <c r="J7" s="307">
        <v>1</v>
      </c>
      <c r="K7" s="31"/>
      <c r="L7" s="32"/>
      <c r="M7" s="307"/>
      <c r="N7" s="31"/>
      <c r="O7" s="32"/>
      <c r="P7" s="178"/>
      <c r="Q7" s="31"/>
      <c r="R7" s="32"/>
      <c r="S7" s="307"/>
      <c r="T7" s="31"/>
      <c r="U7" s="32"/>
      <c r="V7" s="178"/>
      <c r="W7" s="298">
        <f t="shared" si="0"/>
        <v>30</v>
      </c>
      <c r="X7" s="133">
        <f t="shared" ref="X7:X13" si="1">G7+J7+M7+P7+S7+V7</f>
        <v>2</v>
      </c>
    </row>
    <row r="8" spans="1:24" x14ac:dyDescent="0.25">
      <c r="A8" s="200" t="s">
        <v>301</v>
      </c>
      <c r="B8" s="27" t="s">
        <v>143</v>
      </c>
      <c r="C8" s="39" t="s">
        <v>133</v>
      </c>
      <c r="D8" s="39" t="s">
        <v>40</v>
      </c>
      <c r="E8" s="31">
        <v>2</v>
      </c>
      <c r="F8" s="32" t="s">
        <v>35</v>
      </c>
      <c r="G8" s="307">
        <v>2</v>
      </c>
      <c r="H8" s="31">
        <v>2</v>
      </c>
      <c r="I8" s="32" t="s">
        <v>33</v>
      </c>
      <c r="J8" s="307">
        <v>2</v>
      </c>
      <c r="K8" s="31">
        <v>1</v>
      </c>
      <c r="L8" s="32" t="s">
        <v>35</v>
      </c>
      <c r="M8" s="307">
        <v>1</v>
      </c>
      <c r="N8" s="31">
        <v>1</v>
      </c>
      <c r="O8" s="32" t="s">
        <v>33</v>
      </c>
      <c r="P8" s="178">
        <v>1</v>
      </c>
      <c r="Q8" s="31">
        <v>1</v>
      </c>
      <c r="R8" s="32" t="s">
        <v>35</v>
      </c>
      <c r="S8" s="178">
        <v>1</v>
      </c>
      <c r="T8" s="31"/>
      <c r="U8" s="32"/>
      <c r="V8" s="178"/>
      <c r="W8" s="298">
        <f t="shared" si="0"/>
        <v>105</v>
      </c>
      <c r="X8" s="133">
        <f t="shared" si="1"/>
        <v>7</v>
      </c>
    </row>
    <row r="9" spans="1:24" x14ac:dyDescent="0.25">
      <c r="A9" s="229" t="s">
        <v>302</v>
      </c>
      <c r="B9" s="27" t="s">
        <v>144</v>
      </c>
      <c r="C9" s="39" t="s">
        <v>133</v>
      </c>
      <c r="D9" s="39" t="s">
        <v>132</v>
      </c>
      <c r="E9" s="31">
        <v>2</v>
      </c>
      <c r="F9" s="32" t="s">
        <v>35</v>
      </c>
      <c r="G9" s="307">
        <v>3</v>
      </c>
      <c r="H9" s="31">
        <v>2</v>
      </c>
      <c r="I9" s="32" t="s">
        <v>33</v>
      </c>
      <c r="J9" s="307">
        <v>3</v>
      </c>
      <c r="K9" s="31">
        <v>1</v>
      </c>
      <c r="L9" s="32" t="s">
        <v>35</v>
      </c>
      <c r="M9" s="307">
        <v>2</v>
      </c>
      <c r="N9" s="31">
        <v>1</v>
      </c>
      <c r="O9" s="32" t="s">
        <v>33</v>
      </c>
      <c r="P9" s="178">
        <v>2</v>
      </c>
      <c r="Q9" s="31">
        <v>1</v>
      </c>
      <c r="R9" s="32" t="s">
        <v>35</v>
      </c>
      <c r="S9" s="178">
        <v>2</v>
      </c>
      <c r="T9" s="31"/>
      <c r="U9" s="32"/>
      <c r="V9" s="178"/>
      <c r="W9" s="298">
        <f t="shared" si="0"/>
        <v>105</v>
      </c>
      <c r="X9" s="133">
        <f t="shared" si="1"/>
        <v>12</v>
      </c>
    </row>
    <row r="10" spans="1:24" x14ac:dyDescent="0.25">
      <c r="A10" s="229" t="s">
        <v>304</v>
      </c>
      <c r="B10" s="27" t="s">
        <v>145</v>
      </c>
      <c r="C10" s="39" t="s">
        <v>133</v>
      </c>
      <c r="D10" s="39" t="s">
        <v>132</v>
      </c>
      <c r="E10" s="31"/>
      <c r="F10" s="32"/>
      <c r="G10" s="307"/>
      <c r="H10" s="31"/>
      <c r="I10" s="32"/>
      <c r="J10" s="307"/>
      <c r="K10" s="31"/>
      <c r="L10" s="32"/>
      <c r="M10" s="307"/>
      <c r="N10" s="31"/>
      <c r="O10" s="32"/>
      <c r="P10" s="178"/>
      <c r="Q10" s="31">
        <v>1</v>
      </c>
      <c r="R10" s="32" t="s">
        <v>35</v>
      </c>
      <c r="S10" s="178">
        <v>1</v>
      </c>
      <c r="T10" s="31">
        <v>2</v>
      </c>
      <c r="U10" s="32" t="s">
        <v>33</v>
      </c>
      <c r="V10" s="178">
        <v>2</v>
      </c>
      <c r="W10" s="298">
        <f t="shared" si="0"/>
        <v>45</v>
      </c>
      <c r="X10" s="133">
        <f t="shared" si="1"/>
        <v>3</v>
      </c>
    </row>
    <row r="11" spans="1:24" x14ac:dyDescent="0.25">
      <c r="A11" s="230" t="s">
        <v>45</v>
      </c>
      <c r="B11" s="27" t="s">
        <v>36</v>
      </c>
      <c r="C11" s="27"/>
      <c r="D11" s="39" t="s">
        <v>132</v>
      </c>
      <c r="E11" s="31">
        <v>2</v>
      </c>
      <c r="F11" s="32" t="s">
        <v>33</v>
      </c>
      <c r="G11" s="307">
        <v>2</v>
      </c>
      <c r="H11" s="31"/>
      <c r="I11" s="32"/>
      <c r="J11" s="307"/>
      <c r="K11" s="28"/>
      <c r="L11" s="29"/>
      <c r="M11" s="307"/>
      <c r="N11" s="28"/>
      <c r="O11" s="29"/>
      <c r="P11" s="178"/>
      <c r="Q11" s="28"/>
      <c r="R11" s="29"/>
      <c r="S11" s="307"/>
      <c r="T11" s="28"/>
      <c r="U11" s="29"/>
      <c r="V11" s="178"/>
      <c r="W11" s="298">
        <f t="shared" si="0"/>
        <v>30</v>
      </c>
      <c r="X11" s="133">
        <f t="shared" si="1"/>
        <v>2</v>
      </c>
    </row>
    <row r="12" spans="1:24" x14ac:dyDescent="0.25">
      <c r="A12" s="230" t="s">
        <v>46</v>
      </c>
      <c r="B12" s="27" t="s">
        <v>38</v>
      </c>
      <c r="C12" s="27"/>
      <c r="D12" s="39" t="s">
        <v>132</v>
      </c>
      <c r="E12" s="31"/>
      <c r="F12" s="32"/>
      <c r="G12" s="307"/>
      <c r="H12" s="31"/>
      <c r="I12" s="32"/>
      <c r="J12" s="307"/>
      <c r="K12" s="28"/>
      <c r="L12" s="29"/>
      <c r="M12" s="178"/>
      <c r="N12" s="31">
        <v>2</v>
      </c>
      <c r="O12" s="32" t="s">
        <v>33</v>
      </c>
      <c r="P12" s="178">
        <v>2</v>
      </c>
      <c r="Q12" s="28"/>
      <c r="R12" s="29"/>
      <c r="S12" s="307"/>
      <c r="T12" s="28"/>
      <c r="U12" s="29"/>
      <c r="V12" s="178"/>
      <c r="W12" s="298">
        <f t="shared" si="0"/>
        <v>30</v>
      </c>
      <c r="X12" s="133">
        <f t="shared" si="1"/>
        <v>2</v>
      </c>
    </row>
    <row r="13" spans="1:24" x14ac:dyDescent="0.25">
      <c r="A13" s="250" t="s">
        <v>305</v>
      </c>
      <c r="B13" s="248" t="s">
        <v>281</v>
      </c>
      <c r="C13" s="39" t="s">
        <v>133</v>
      </c>
      <c r="D13" s="81" t="s">
        <v>132</v>
      </c>
      <c r="E13" s="65"/>
      <c r="F13" s="66"/>
      <c r="G13" s="308"/>
      <c r="H13" s="65"/>
      <c r="I13" s="66"/>
      <c r="J13" s="308"/>
      <c r="K13" s="68">
        <v>2</v>
      </c>
      <c r="L13" s="69" t="s">
        <v>33</v>
      </c>
      <c r="M13" s="316">
        <v>1</v>
      </c>
      <c r="N13" s="65">
        <v>2</v>
      </c>
      <c r="O13" s="66" t="s">
        <v>33</v>
      </c>
      <c r="P13" s="316">
        <v>1</v>
      </c>
      <c r="Q13" s="68"/>
      <c r="R13" s="69"/>
      <c r="S13" s="308"/>
      <c r="T13" s="68"/>
      <c r="U13" s="69"/>
      <c r="V13" s="316"/>
      <c r="W13" s="298">
        <f t="shared" si="0"/>
        <v>60</v>
      </c>
      <c r="X13" s="133">
        <f t="shared" si="1"/>
        <v>2</v>
      </c>
    </row>
    <row r="14" spans="1:24" ht="15.75" thickBot="1" x14ac:dyDescent="0.3">
      <c r="A14" s="231" t="s">
        <v>306</v>
      </c>
      <c r="B14" s="94" t="s">
        <v>282</v>
      </c>
      <c r="C14" s="80" t="str">
        <f>$C$10</f>
        <v>♫</v>
      </c>
      <c r="D14" s="80" t="s">
        <v>132</v>
      </c>
      <c r="E14" s="70"/>
      <c r="F14" s="71"/>
      <c r="G14" s="309"/>
      <c r="H14" s="70"/>
      <c r="I14" s="71"/>
      <c r="J14" s="309"/>
      <c r="K14" s="70"/>
      <c r="L14" s="71"/>
      <c r="M14" s="309"/>
      <c r="N14" s="52"/>
      <c r="O14" s="53"/>
      <c r="P14" s="318"/>
      <c r="Q14" s="70">
        <v>2</v>
      </c>
      <c r="R14" s="71" t="s">
        <v>33</v>
      </c>
      <c r="S14" s="309">
        <v>1</v>
      </c>
      <c r="T14" s="52">
        <v>2</v>
      </c>
      <c r="U14" s="53" t="s">
        <v>33</v>
      </c>
      <c r="V14" s="318">
        <v>1</v>
      </c>
      <c r="W14" s="298">
        <f t="shared" si="0"/>
        <v>60</v>
      </c>
      <c r="X14" s="129">
        <v>2</v>
      </c>
    </row>
    <row r="15" spans="1:24" x14ac:dyDescent="0.25">
      <c r="A15" s="205" t="s">
        <v>88</v>
      </c>
      <c r="B15" s="101" t="s">
        <v>248</v>
      </c>
      <c r="C15" s="79" t="s">
        <v>133</v>
      </c>
      <c r="D15" s="121" t="s">
        <v>40</v>
      </c>
      <c r="E15" s="102">
        <v>2</v>
      </c>
      <c r="F15" s="103" t="s">
        <v>33</v>
      </c>
      <c r="G15" s="130">
        <v>7</v>
      </c>
      <c r="H15" s="131">
        <v>2</v>
      </c>
      <c r="I15" s="132" t="s">
        <v>33</v>
      </c>
      <c r="J15" s="130">
        <v>7</v>
      </c>
      <c r="K15" s="131">
        <v>2</v>
      </c>
      <c r="L15" s="132" t="s">
        <v>33</v>
      </c>
      <c r="M15" s="130">
        <v>7</v>
      </c>
      <c r="N15" s="131">
        <v>2</v>
      </c>
      <c r="O15" s="132" t="s">
        <v>33</v>
      </c>
      <c r="P15" s="130">
        <v>7</v>
      </c>
      <c r="Q15" s="131">
        <v>2</v>
      </c>
      <c r="R15" s="132" t="s">
        <v>33</v>
      </c>
      <c r="S15" s="130">
        <v>7</v>
      </c>
      <c r="T15" s="131">
        <v>2</v>
      </c>
      <c r="U15" s="132" t="s">
        <v>35</v>
      </c>
      <c r="V15" s="130">
        <v>7</v>
      </c>
      <c r="W15" s="298">
        <f t="shared" si="0"/>
        <v>180</v>
      </c>
      <c r="X15" s="133">
        <f t="shared" ref="X15:X26" si="2">SUM(G15+J15+M15+P15+S15+V15)</f>
        <v>42</v>
      </c>
    </row>
    <row r="16" spans="1:24" x14ac:dyDescent="0.25">
      <c r="A16" s="205" t="s">
        <v>342</v>
      </c>
      <c r="B16" s="101" t="s">
        <v>288</v>
      </c>
      <c r="C16" s="79" t="s">
        <v>133</v>
      </c>
      <c r="D16" s="39" t="s">
        <v>132</v>
      </c>
      <c r="E16" s="102">
        <v>1</v>
      </c>
      <c r="F16" s="103" t="s">
        <v>33</v>
      </c>
      <c r="G16" s="59">
        <v>1</v>
      </c>
      <c r="H16" s="102">
        <v>1</v>
      </c>
      <c r="I16" s="103" t="s">
        <v>33</v>
      </c>
      <c r="J16" s="59">
        <v>1</v>
      </c>
      <c r="K16" s="102"/>
      <c r="L16" s="103"/>
      <c r="M16" s="59"/>
      <c r="N16" s="102"/>
      <c r="O16" s="103"/>
      <c r="P16" s="59"/>
      <c r="Q16" s="96"/>
      <c r="R16" s="97"/>
      <c r="S16" s="134"/>
      <c r="T16" s="96"/>
      <c r="U16" s="97"/>
      <c r="V16" s="134"/>
      <c r="W16" s="298">
        <f t="shared" si="0"/>
        <v>30</v>
      </c>
      <c r="X16" s="135">
        <f t="shared" si="2"/>
        <v>2</v>
      </c>
    </row>
    <row r="17" spans="1:24" x14ac:dyDescent="0.25">
      <c r="A17" s="205" t="s">
        <v>343</v>
      </c>
      <c r="B17" s="101" t="s">
        <v>50</v>
      </c>
      <c r="C17" s="79" t="s">
        <v>133</v>
      </c>
      <c r="D17" s="39" t="s">
        <v>40</v>
      </c>
      <c r="E17" s="102"/>
      <c r="F17" s="103"/>
      <c r="G17" s="59"/>
      <c r="H17" s="102"/>
      <c r="I17" s="103"/>
      <c r="J17" s="59"/>
      <c r="K17" s="102">
        <v>1</v>
      </c>
      <c r="L17" s="103" t="s">
        <v>33</v>
      </c>
      <c r="M17" s="59">
        <v>1</v>
      </c>
      <c r="N17" s="102">
        <v>1</v>
      </c>
      <c r="O17" s="103" t="s">
        <v>33</v>
      </c>
      <c r="P17" s="59">
        <v>1</v>
      </c>
      <c r="Q17" s="74"/>
      <c r="R17" s="75"/>
      <c r="S17" s="349"/>
      <c r="T17" s="74"/>
      <c r="U17" s="75"/>
      <c r="V17" s="349"/>
      <c r="W17" s="298">
        <f t="shared" si="0"/>
        <v>30</v>
      </c>
      <c r="X17" s="135">
        <f t="shared" si="2"/>
        <v>2</v>
      </c>
    </row>
    <row r="18" spans="1:24" x14ac:dyDescent="0.25">
      <c r="A18" s="154" t="s">
        <v>344</v>
      </c>
      <c r="B18" s="46" t="s">
        <v>117</v>
      </c>
      <c r="C18" s="79"/>
      <c r="D18" s="39" t="s">
        <v>40</v>
      </c>
      <c r="E18" s="76">
        <v>4</v>
      </c>
      <c r="F18" s="77" t="s">
        <v>35</v>
      </c>
      <c r="G18" s="59">
        <v>2</v>
      </c>
      <c r="H18" s="76">
        <v>4</v>
      </c>
      <c r="I18" s="77" t="s">
        <v>35</v>
      </c>
      <c r="J18" s="59">
        <v>2</v>
      </c>
      <c r="K18" s="76">
        <v>4</v>
      </c>
      <c r="L18" s="77" t="s">
        <v>35</v>
      </c>
      <c r="M18" s="59">
        <v>2</v>
      </c>
      <c r="N18" s="76">
        <v>4</v>
      </c>
      <c r="O18" s="77" t="s">
        <v>35</v>
      </c>
      <c r="P18" s="59">
        <v>2</v>
      </c>
      <c r="Q18" s="102"/>
      <c r="R18" s="103"/>
      <c r="S18" s="59"/>
      <c r="T18" s="102"/>
      <c r="U18" s="103"/>
      <c r="V18" s="59"/>
      <c r="W18" s="298">
        <f t="shared" si="0"/>
        <v>240</v>
      </c>
      <c r="X18" s="135">
        <f t="shared" si="2"/>
        <v>8</v>
      </c>
    </row>
    <row r="19" spans="1:24" x14ac:dyDescent="0.25">
      <c r="A19" s="205" t="s">
        <v>121</v>
      </c>
      <c r="B19" s="101" t="s">
        <v>87</v>
      </c>
      <c r="C19" s="143"/>
      <c r="D19" s="39" t="s">
        <v>40</v>
      </c>
      <c r="E19" s="102">
        <v>1</v>
      </c>
      <c r="F19" s="103" t="s">
        <v>35</v>
      </c>
      <c r="G19" s="59">
        <v>1</v>
      </c>
      <c r="H19" s="102">
        <v>1</v>
      </c>
      <c r="I19" s="103" t="s">
        <v>35</v>
      </c>
      <c r="J19" s="59">
        <v>1</v>
      </c>
      <c r="K19" s="102">
        <v>2</v>
      </c>
      <c r="L19" s="103" t="s">
        <v>35</v>
      </c>
      <c r="M19" s="59">
        <v>1</v>
      </c>
      <c r="N19" s="102">
        <v>2</v>
      </c>
      <c r="O19" s="103" t="s">
        <v>35</v>
      </c>
      <c r="P19" s="59">
        <v>1</v>
      </c>
      <c r="Q19" s="102">
        <v>2</v>
      </c>
      <c r="R19" s="103" t="s">
        <v>35</v>
      </c>
      <c r="S19" s="59">
        <v>1</v>
      </c>
      <c r="T19" s="102">
        <v>2</v>
      </c>
      <c r="U19" s="103" t="s">
        <v>35</v>
      </c>
      <c r="V19" s="59">
        <v>1</v>
      </c>
      <c r="W19" s="298">
        <f t="shared" si="0"/>
        <v>150</v>
      </c>
      <c r="X19" s="135">
        <f t="shared" si="2"/>
        <v>6</v>
      </c>
    </row>
    <row r="20" spans="1:24" x14ac:dyDescent="0.25">
      <c r="A20" s="205"/>
      <c r="B20" s="101" t="s">
        <v>278</v>
      </c>
      <c r="C20" s="143"/>
      <c r="D20" s="39"/>
      <c r="E20" s="102"/>
      <c r="F20" s="103"/>
      <c r="G20" s="59"/>
      <c r="H20" s="102"/>
      <c r="I20" s="350"/>
      <c r="J20" s="351"/>
      <c r="K20" s="102"/>
      <c r="L20" s="103"/>
      <c r="M20" s="59"/>
      <c r="N20" s="352"/>
      <c r="O20" s="103"/>
      <c r="P20" s="351"/>
      <c r="Q20" s="102"/>
      <c r="R20" s="103"/>
      <c r="S20" s="59"/>
      <c r="T20" s="352"/>
      <c r="U20" s="103"/>
      <c r="V20" s="351">
        <v>2</v>
      </c>
      <c r="W20" s="298">
        <f t="shared" si="0"/>
        <v>0</v>
      </c>
      <c r="X20" s="135">
        <f t="shared" si="2"/>
        <v>2</v>
      </c>
    </row>
    <row r="21" spans="1:24" ht="23.25" x14ac:dyDescent="0.25">
      <c r="A21" s="205" t="s">
        <v>345</v>
      </c>
      <c r="B21" s="100" t="s">
        <v>289</v>
      </c>
      <c r="C21" s="79"/>
      <c r="D21" s="39" t="s">
        <v>40</v>
      </c>
      <c r="E21" s="28">
        <v>1</v>
      </c>
      <c r="F21" s="29" t="s">
        <v>35</v>
      </c>
      <c r="G21" s="106">
        <v>2</v>
      </c>
      <c r="H21" s="168">
        <v>1</v>
      </c>
      <c r="I21" s="167" t="s">
        <v>35</v>
      </c>
      <c r="J21" s="136">
        <v>2</v>
      </c>
      <c r="K21" s="28">
        <v>1</v>
      </c>
      <c r="L21" s="29" t="s">
        <v>35</v>
      </c>
      <c r="M21" s="106">
        <v>2</v>
      </c>
      <c r="N21" s="108">
        <v>1</v>
      </c>
      <c r="O21" s="29" t="s">
        <v>35</v>
      </c>
      <c r="P21" s="136">
        <v>2</v>
      </c>
      <c r="Q21" s="28"/>
      <c r="R21" s="29"/>
      <c r="S21" s="106"/>
      <c r="T21" s="100"/>
      <c r="U21" s="29"/>
      <c r="V21" s="29"/>
      <c r="W21" s="298">
        <f t="shared" si="0"/>
        <v>60</v>
      </c>
      <c r="X21" s="137">
        <f t="shared" si="2"/>
        <v>8</v>
      </c>
    </row>
    <row r="22" spans="1:24" ht="23.25" x14ac:dyDescent="0.25">
      <c r="A22" s="205" t="s">
        <v>346</v>
      </c>
      <c r="B22" s="100" t="s">
        <v>290</v>
      </c>
      <c r="C22" s="79"/>
      <c r="D22" s="39" t="s">
        <v>40</v>
      </c>
      <c r="E22" s="28">
        <v>1</v>
      </c>
      <c r="F22" s="29" t="s">
        <v>35</v>
      </c>
      <c r="G22" s="106">
        <v>1</v>
      </c>
      <c r="H22" s="28">
        <v>1</v>
      </c>
      <c r="I22" s="167" t="s">
        <v>35</v>
      </c>
      <c r="J22" s="106">
        <v>1</v>
      </c>
      <c r="K22" s="28">
        <v>1</v>
      </c>
      <c r="L22" s="29" t="s">
        <v>35</v>
      </c>
      <c r="M22" s="106">
        <v>1</v>
      </c>
      <c r="N22" s="138">
        <v>1</v>
      </c>
      <c r="O22" s="29" t="s">
        <v>35</v>
      </c>
      <c r="P22" s="106">
        <v>1</v>
      </c>
      <c r="Q22" s="28">
        <v>1</v>
      </c>
      <c r="R22" s="29" t="s">
        <v>35</v>
      </c>
      <c r="S22" s="106">
        <v>1</v>
      </c>
      <c r="T22" s="138">
        <v>1</v>
      </c>
      <c r="U22" s="29" t="s">
        <v>35</v>
      </c>
      <c r="V22" s="106">
        <v>1</v>
      </c>
      <c r="W22" s="298">
        <f t="shared" si="0"/>
        <v>90</v>
      </c>
      <c r="X22" s="137">
        <f t="shared" si="2"/>
        <v>6</v>
      </c>
    </row>
    <row r="23" spans="1:24" ht="23.25" x14ac:dyDescent="0.25">
      <c r="A23" s="205" t="s">
        <v>347</v>
      </c>
      <c r="B23" s="100" t="s">
        <v>291</v>
      </c>
      <c r="C23" s="79"/>
      <c r="D23" s="39" t="s">
        <v>40</v>
      </c>
      <c r="E23" s="28"/>
      <c r="F23" s="29"/>
      <c r="G23" s="106"/>
      <c r="H23" s="28"/>
      <c r="I23" s="167"/>
      <c r="J23" s="353"/>
      <c r="K23" s="28"/>
      <c r="L23" s="29"/>
      <c r="M23" s="106"/>
      <c r="N23" s="138"/>
      <c r="O23" s="29"/>
      <c r="P23" s="106"/>
      <c r="Q23" s="28">
        <v>2</v>
      </c>
      <c r="R23" s="29" t="s">
        <v>40</v>
      </c>
      <c r="S23" s="106">
        <v>1</v>
      </c>
      <c r="T23" s="138">
        <v>2</v>
      </c>
      <c r="U23" s="29" t="s">
        <v>40</v>
      </c>
      <c r="V23" s="106">
        <v>1</v>
      </c>
      <c r="W23" s="298">
        <f t="shared" si="0"/>
        <v>60</v>
      </c>
      <c r="X23" s="137">
        <f t="shared" si="2"/>
        <v>2</v>
      </c>
    </row>
    <row r="24" spans="1:24" x14ac:dyDescent="0.25">
      <c r="A24" s="205" t="s">
        <v>89</v>
      </c>
      <c r="B24" s="100" t="s">
        <v>249</v>
      </c>
      <c r="C24" s="144"/>
      <c r="D24" s="39" t="s">
        <v>40</v>
      </c>
      <c r="E24" s="28">
        <v>1</v>
      </c>
      <c r="F24" s="29" t="s">
        <v>35</v>
      </c>
      <c r="G24" s="106">
        <v>3</v>
      </c>
      <c r="H24" s="168">
        <v>1</v>
      </c>
      <c r="I24" s="167" t="s">
        <v>35</v>
      </c>
      <c r="J24" s="136">
        <v>3</v>
      </c>
      <c r="K24" s="28">
        <v>1</v>
      </c>
      <c r="L24" s="29" t="s">
        <v>35</v>
      </c>
      <c r="M24" s="106">
        <v>3</v>
      </c>
      <c r="N24" s="100">
        <v>1</v>
      </c>
      <c r="O24" s="29" t="s">
        <v>35</v>
      </c>
      <c r="P24" s="106">
        <v>3</v>
      </c>
      <c r="Q24" s="28">
        <v>1</v>
      </c>
      <c r="R24" s="29" t="s">
        <v>35</v>
      </c>
      <c r="S24" s="106">
        <v>3</v>
      </c>
      <c r="T24" s="100">
        <v>1</v>
      </c>
      <c r="U24" s="29" t="s">
        <v>35</v>
      </c>
      <c r="V24" s="106">
        <v>3</v>
      </c>
      <c r="W24" s="298">
        <f t="shared" si="0"/>
        <v>90</v>
      </c>
      <c r="X24" s="137">
        <f t="shared" si="2"/>
        <v>18</v>
      </c>
    </row>
    <row r="25" spans="1:24" x14ac:dyDescent="0.25">
      <c r="A25" s="209" t="s">
        <v>348</v>
      </c>
      <c r="B25" s="27" t="s">
        <v>171</v>
      </c>
      <c r="C25" s="144"/>
      <c r="D25" s="39" t="s">
        <v>40</v>
      </c>
      <c r="E25" s="31">
        <v>1</v>
      </c>
      <c r="F25" s="32" t="s">
        <v>35</v>
      </c>
      <c r="G25" s="106">
        <v>1</v>
      </c>
      <c r="H25" s="31">
        <v>1</v>
      </c>
      <c r="I25" s="207" t="s">
        <v>35</v>
      </c>
      <c r="J25" s="106">
        <v>1</v>
      </c>
      <c r="K25" s="31">
        <v>1</v>
      </c>
      <c r="L25" s="32" t="s">
        <v>35</v>
      </c>
      <c r="M25" s="106">
        <v>1</v>
      </c>
      <c r="N25" s="31">
        <v>1</v>
      </c>
      <c r="O25" s="32" t="s">
        <v>35</v>
      </c>
      <c r="P25" s="106">
        <v>1</v>
      </c>
      <c r="Q25" s="31">
        <v>1</v>
      </c>
      <c r="R25" s="32" t="s">
        <v>35</v>
      </c>
      <c r="S25" s="106">
        <v>1</v>
      </c>
      <c r="T25" s="31">
        <v>1</v>
      </c>
      <c r="U25" s="32" t="s">
        <v>35</v>
      </c>
      <c r="V25" s="106">
        <v>1</v>
      </c>
      <c r="W25" s="298">
        <f t="shared" si="0"/>
        <v>90</v>
      </c>
      <c r="X25" s="139">
        <f t="shared" si="2"/>
        <v>6</v>
      </c>
    </row>
    <row r="26" spans="1:24" x14ac:dyDescent="0.25">
      <c r="A26" s="205" t="s">
        <v>90</v>
      </c>
      <c r="B26" s="100" t="s">
        <v>247</v>
      </c>
      <c r="C26" s="79" t="s">
        <v>133</v>
      </c>
      <c r="D26" s="39" t="s">
        <v>40</v>
      </c>
      <c r="E26" s="28"/>
      <c r="F26" s="29"/>
      <c r="G26" s="106"/>
      <c r="H26" s="28"/>
      <c r="I26" s="29"/>
      <c r="J26" s="106"/>
      <c r="K26" s="28">
        <v>1</v>
      </c>
      <c r="L26" s="29" t="s">
        <v>35</v>
      </c>
      <c r="M26" s="106">
        <v>1</v>
      </c>
      <c r="N26" s="28">
        <v>1</v>
      </c>
      <c r="O26" s="29" t="s">
        <v>35</v>
      </c>
      <c r="P26" s="106">
        <v>1</v>
      </c>
      <c r="Q26" s="28">
        <v>1</v>
      </c>
      <c r="R26" s="29" t="s">
        <v>35</v>
      </c>
      <c r="S26" s="106">
        <v>1</v>
      </c>
      <c r="T26" s="28">
        <v>1</v>
      </c>
      <c r="U26" s="29" t="s">
        <v>35</v>
      </c>
      <c r="V26" s="106">
        <v>1</v>
      </c>
      <c r="W26" s="298">
        <f t="shared" si="0"/>
        <v>60</v>
      </c>
      <c r="X26" s="139">
        <f t="shared" si="2"/>
        <v>4</v>
      </c>
    </row>
    <row r="27" spans="1:24" x14ac:dyDescent="0.25">
      <c r="A27" s="205" t="s">
        <v>91</v>
      </c>
      <c r="B27" s="100" t="s">
        <v>245</v>
      </c>
      <c r="C27" s="79" t="s">
        <v>133</v>
      </c>
      <c r="D27" s="39" t="s">
        <v>40</v>
      </c>
      <c r="E27" s="28">
        <v>4</v>
      </c>
      <c r="F27" s="29" t="s">
        <v>35</v>
      </c>
      <c r="G27" s="30">
        <v>2</v>
      </c>
      <c r="H27" s="28">
        <v>4</v>
      </c>
      <c r="I27" s="29" t="s">
        <v>35</v>
      </c>
      <c r="J27" s="30">
        <v>2</v>
      </c>
      <c r="K27" s="96"/>
      <c r="L27" s="97"/>
      <c r="M27" s="134"/>
      <c r="N27" s="96"/>
      <c r="O27" s="97"/>
      <c r="P27" s="134"/>
      <c r="Q27" s="96"/>
      <c r="R27" s="97"/>
      <c r="S27" s="134"/>
      <c r="T27" s="96"/>
      <c r="U27" s="97"/>
      <c r="V27" s="134"/>
      <c r="W27" s="298">
        <f t="shared" si="0"/>
        <v>120</v>
      </c>
      <c r="X27" s="139">
        <f t="shared" ref="X27:X28" si="3">G27+J27+M27+P27+S27+V27</f>
        <v>4</v>
      </c>
    </row>
    <row r="28" spans="1:24" ht="15.75" thickBot="1" x14ac:dyDescent="0.3">
      <c r="A28" s="208" t="s">
        <v>92</v>
      </c>
      <c r="B28" s="110" t="s">
        <v>246</v>
      </c>
      <c r="C28" s="80" t="s">
        <v>133</v>
      </c>
      <c r="D28" s="80" t="s">
        <v>40</v>
      </c>
      <c r="E28" s="98"/>
      <c r="F28" s="99"/>
      <c r="G28" s="169"/>
      <c r="H28" s="98"/>
      <c r="I28" s="99"/>
      <c r="J28" s="169"/>
      <c r="K28" s="52">
        <v>4</v>
      </c>
      <c r="L28" s="53" t="s">
        <v>35</v>
      </c>
      <c r="M28" s="54">
        <v>2</v>
      </c>
      <c r="N28" s="52">
        <v>4</v>
      </c>
      <c r="O28" s="53" t="s">
        <v>35</v>
      </c>
      <c r="P28" s="54">
        <v>2</v>
      </c>
      <c r="Q28" s="98"/>
      <c r="R28" s="99"/>
      <c r="S28" s="169"/>
      <c r="T28" s="98"/>
      <c r="U28" s="99"/>
      <c r="V28" s="169"/>
      <c r="W28" s="298">
        <f t="shared" si="0"/>
        <v>120</v>
      </c>
      <c r="X28" s="162">
        <f t="shared" si="3"/>
        <v>4</v>
      </c>
    </row>
    <row r="29" spans="1:24" x14ac:dyDescent="0.25">
      <c r="A29" s="263" t="s">
        <v>312</v>
      </c>
      <c r="B29" s="338" t="s">
        <v>277</v>
      </c>
      <c r="C29" s="339"/>
      <c r="D29" s="340"/>
      <c r="E29" s="76"/>
      <c r="F29" s="77"/>
      <c r="G29" s="341"/>
      <c r="H29" s="342"/>
      <c r="I29" s="77"/>
      <c r="J29" s="343"/>
      <c r="K29" s="74"/>
      <c r="L29" s="75"/>
      <c r="M29" s="341"/>
      <c r="N29" s="344"/>
      <c r="O29" s="192"/>
      <c r="P29" s="343"/>
      <c r="Q29" s="345"/>
      <c r="R29" s="195" t="s">
        <v>40</v>
      </c>
      <c r="S29" s="341">
        <v>3</v>
      </c>
      <c r="T29" s="344"/>
      <c r="U29" s="195" t="s">
        <v>40</v>
      </c>
      <c r="V29" s="343">
        <v>3</v>
      </c>
      <c r="W29" s="298">
        <f t="shared" si="0"/>
        <v>0</v>
      </c>
      <c r="X29" s="133">
        <v>6</v>
      </c>
    </row>
    <row r="30" spans="1:24" ht="26.25" thickBot="1" x14ac:dyDescent="0.3">
      <c r="A30" s="254"/>
      <c r="B30" s="259" t="s">
        <v>273</v>
      </c>
      <c r="C30" s="268" t="s">
        <v>172</v>
      </c>
      <c r="D30" s="267"/>
      <c r="E30" s="65"/>
      <c r="F30" s="66"/>
      <c r="G30" s="308"/>
      <c r="H30" s="269"/>
      <c r="I30" s="66"/>
      <c r="J30" s="316"/>
      <c r="K30" s="65"/>
      <c r="L30" s="66"/>
      <c r="M30" s="308"/>
      <c r="N30" s="269"/>
      <c r="O30" s="66"/>
      <c r="P30" s="316"/>
      <c r="Q30" s="65"/>
      <c r="R30" s="66"/>
      <c r="S30" s="308"/>
      <c r="T30" s="269"/>
      <c r="U30" s="66" t="s">
        <v>139</v>
      </c>
      <c r="V30" s="316">
        <v>0</v>
      </c>
      <c r="W30" s="298">
        <f t="shared" si="0"/>
        <v>0</v>
      </c>
      <c r="X30" s="129">
        <f t="shared" ref="X30" si="4">SUM(G30+J30+M30+P30+S30+V30)</f>
        <v>0</v>
      </c>
    </row>
    <row r="31" spans="1:24" x14ac:dyDescent="0.25">
      <c r="A31" s="270"/>
      <c r="B31" s="271" t="s">
        <v>130</v>
      </c>
      <c r="C31" s="272"/>
      <c r="D31" s="273"/>
      <c r="E31" s="84"/>
      <c r="F31" s="85"/>
      <c r="G31" s="306"/>
      <c r="H31" s="274"/>
      <c r="I31" s="275"/>
      <c r="J31" s="317"/>
      <c r="K31" s="276"/>
      <c r="L31" s="275"/>
      <c r="M31" s="306">
        <v>2</v>
      </c>
      <c r="N31" s="277"/>
      <c r="O31" s="278"/>
      <c r="P31" s="317">
        <v>2</v>
      </c>
      <c r="Q31" s="279"/>
      <c r="R31" s="278"/>
      <c r="S31" s="306">
        <v>3</v>
      </c>
      <c r="T31" s="277"/>
      <c r="U31" s="278"/>
      <c r="V31" s="317">
        <v>3</v>
      </c>
      <c r="W31" s="298">
        <f t="shared" si="0"/>
        <v>0</v>
      </c>
      <c r="X31" s="322">
        <f>G31+J31+M31+P31+S31+V31</f>
        <v>10</v>
      </c>
    </row>
    <row r="32" spans="1:24" s="38" customFormat="1" ht="15.75" thickBot="1" x14ac:dyDescent="0.3">
      <c r="A32" s="232" t="s">
        <v>274</v>
      </c>
      <c r="B32" s="280" t="s">
        <v>42</v>
      </c>
      <c r="C32" s="281"/>
      <c r="D32" s="282" t="s">
        <v>40</v>
      </c>
      <c r="E32" s="70">
        <v>1</v>
      </c>
      <c r="F32" s="71" t="s">
        <v>157</v>
      </c>
      <c r="G32" s="309"/>
      <c r="H32" s="283">
        <v>1</v>
      </c>
      <c r="I32" s="71" t="s">
        <v>157</v>
      </c>
      <c r="J32" s="318"/>
      <c r="K32" s="70"/>
      <c r="L32" s="71"/>
      <c r="M32" s="309"/>
      <c r="N32" s="284"/>
      <c r="O32" s="196"/>
      <c r="P32" s="318"/>
      <c r="Q32" s="285"/>
      <c r="R32" s="196"/>
      <c r="S32" s="309"/>
      <c r="T32" s="284"/>
      <c r="U32" s="196"/>
      <c r="V32" s="318"/>
      <c r="W32" s="298">
        <f t="shared" si="0"/>
        <v>30</v>
      </c>
      <c r="X32" s="129">
        <f>G32+J32+M32+P32+S32+V32</f>
        <v>0</v>
      </c>
    </row>
    <row r="33" spans="1:24" ht="15.75" thickBot="1" x14ac:dyDescent="0.3">
      <c r="B33" s="16" t="s">
        <v>43</v>
      </c>
      <c r="C33" s="16"/>
      <c r="D33" s="16"/>
      <c r="E33" s="17">
        <f>SUM(E6:E32)</f>
        <v>26</v>
      </c>
      <c r="F33" s="18"/>
      <c r="G33" s="19">
        <f>SUM(G6:G32)</f>
        <v>31</v>
      </c>
      <c r="H33" s="17">
        <f>SUM(H6:H32)</f>
        <v>24</v>
      </c>
      <c r="I33" s="18"/>
      <c r="J33" s="19">
        <f>SUM(J6:J31)</f>
        <v>29</v>
      </c>
      <c r="K33" s="142">
        <f>SUM(K6:K32)</f>
        <v>24</v>
      </c>
      <c r="L33" s="140"/>
      <c r="M33" s="141">
        <f>SUM(M6:M32)</f>
        <v>30</v>
      </c>
      <c r="N33" s="142">
        <f>SUM(N6:N32)</f>
        <v>26</v>
      </c>
      <c r="O33" s="140"/>
      <c r="P33" s="141">
        <f>SUM(P6:P32)</f>
        <v>32</v>
      </c>
      <c r="Q33" s="142">
        <f>SUM(Q6:Q32)</f>
        <v>17</v>
      </c>
      <c r="R33" s="140"/>
      <c r="S33" s="141">
        <f>SUM(S6:S32)</f>
        <v>29</v>
      </c>
      <c r="T33" s="142">
        <f>SUM(T6:T32)</f>
        <v>16</v>
      </c>
      <c r="U33" s="140">
        <f>SUM(U8:U30)</f>
        <v>0</v>
      </c>
      <c r="V33" s="141">
        <f>SUM(V6:V32)</f>
        <v>29</v>
      </c>
      <c r="W33" s="247">
        <f>SUM(W6:W32)</f>
        <v>1995</v>
      </c>
      <c r="X33" s="26">
        <f>SUM(X6:X32)</f>
        <v>180</v>
      </c>
    </row>
    <row r="35" spans="1:24" x14ac:dyDescent="0.25">
      <c r="A35" s="119" t="s">
        <v>149</v>
      </c>
      <c r="D35" s="82"/>
    </row>
    <row r="36" spans="1:24" x14ac:dyDescent="0.25">
      <c r="A36" s="119" t="s">
        <v>152</v>
      </c>
      <c r="D36" s="82"/>
      <c r="O36" s="125" t="s">
        <v>150</v>
      </c>
      <c r="P36" s="119"/>
      <c r="T36" s="119" t="s">
        <v>151</v>
      </c>
    </row>
    <row r="37" spans="1:24" x14ac:dyDescent="0.25">
      <c r="A37" s="35" t="s">
        <v>164</v>
      </c>
      <c r="E37" s="119"/>
      <c r="O37" s="125" t="s">
        <v>159</v>
      </c>
      <c r="P37" s="119"/>
      <c r="T37" s="119" t="s">
        <v>155</v>
      </c>
    </row>
    <row r="38" spans="1:24" x14ac:dyDescent="0.25">
      <c r="A38" s="35" t="s">
        <v>165</v>
      </c>
      <c r="E38" s="119"/>
      <c r="O38" s="125" t="s">
        <v>160</v>
      </c>
      <c r="P38" s="35"/>
      <c r="T38" s="35" t="s">
        <v>153</v>
      </c>
    </row>
    <row r="39" spans="1:24" x14ac:dyDescent="0.25">
      <c r="A39" s="35" t="s">
        <v>154</v>
      </c>
      <c r="E39" s="35"/>
      <c r="O39" s="125" t="s">
        <v>161</v>
      </c>
      <c r="P39" s="35"/>
      <c r="T39" s="119" t="s">
        <v>158</v>
      </c>
    </row>
    <row r="40" spans="1:24" x14ac:dyDescent="0.25">
      <c r="A40" s="36" t="s">
        <v>162</v>
      </c>
      <c r="D40" s="35"/>
      <c r="E40" s="35"/>
      <c r="J40" s="35"/>
      <c r="K40" s="35"/>
      <c r="L40" s="35"/>
      <c r="M40" s="35"/>
      <c r="N40" s="35"/>
      <c r="P40" s="35"/>
      <c r="T40" s="119" t="s">
        <v>156</v>
      </c>
    </row>
    <row r="41" spans="1:24" x14ac:dyDescent="0.25">
      <c r="D41" s="82"/>
      <c r="T41" s="119" t="s">
        <v>166</v>
      </c>
    </row>
    <row r="42" spans="1:24" x14ac:dyDescent="0.25">
      <c r="A42" s="118" t="s">
        <v>163</v>
      </c>
      <c r="D42" s="82"/>
    </row>
    <row r="43" spans="1:24" x14ac:dyDescent="0.25">
      <c r="A43" s="35" t="s">
        <v>126</v>
      </c>
      <c r="E43" s="35"/>
      <c r="N43" s="119"/>
    </row>
    <row r="44" spans="1:24" x14ac:dyDescent="0.25">
      <c r="A44" s="35" t="s">
        <v>127</v>
      </c>
      <c r="B44" s="35"/>
      <c r="C44" s="35"/>
      <c r="D44" s="82"/>
      <c r="N44" s="119"/>
    </row>
    <row r="45" spans="1:24" x14ac:dyDescent="0.25">
      <c r="B45" s="35"/>
      <c r="C45" s="35"/>
      <c r="D45" s="82"/>
      <c r="N45" s="35"/>
    </row>
    <row r="46" spans="1:24" x14ac:dyDescent="0.25">
      <c r="B46" s="35"/>
      <c r="C46" s="35"/>
      <c r="D46" s="82"/>
      <c r="M46" s="35"/>
      <c r="N46" s="35"/>
    </row>
    <row r="47" spans="1:24" x14ac:dyDescent="0.25">
      <c r="A47" s="37"/>
      <c r="C47" s="82"/>
      <c r="D47" s="82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horizontalDpi="300" verticalDpi="300" r:id="rId1"/>
  <headerFooter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9"/>
  <sheetViews>
    <sheetView zoomScaleNormal="100" workbookViewId="0">
      <selection activeCell="AA32" sqref="AA32"/>
    </sheetView>
  </sheetViews>
  <sheetFormatPr defaultRowHeight="15" x14ac:dyDescent="0.25"/>
  <cols>
    <col min="1" max="1" width="20" customWidth="1"/>
    <col min="2" max="2" width="32.140625" bestFit="1" customWidth="1"/>
    <col min="3" max="3" width="15" customWidth="1"/>
    <col min="4" max="4" width="8.28515625" customWidth="1"/>
    <col min="5" max="22" width="4.7109375" customWidth="1"/>
    <col min="23" max="23" width="5" bestFit="1" customWidth="1"/>
    <col min="24" max="24" width="4" bestFit="1" customWidth="1"/>
  </cols>
  <sheetData>
    <row r="1" spans="1:24" ht="15.75" customHeight="1" thickBot="1" x14ac:dyDescent="0.3">
      <c r="A1" s="597" t="s">
        <v>206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9"/>
    </row>
    <row r="2" spans="1:24" ht="15.75" thickBot="1" x14ac:dyDescent="0.3">
      <c r="A2" s="600" t="s">
        <v>123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2"/>
    </row>
    <row r="3" spans="1:24" ht="15.75" thickBot="1" x14ac:dyDescent="0.3">
      <c r="A3" s="466" t="s">
        <v>275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8"/>
    </row>
    <row r="4" spans="1:24" ht="15" customHeight="1" x14ac:dyDescent="0.25">
      <c r="A4" s="473" t="s">
        <v>44</v>
      </c>
      <c r="B4" s="457" t="s">
        <v>24</v>
      </c>
      <c r="C4" s="455" t="s">
        <v>124</v>
      </c>
      <c r="D4" s="459" t="s">
        <v>125</v>
      </c>
      <c r="E4" s="475" t="s">
        <v>25</v>
      </c>
      <c r="F4" s="476"/>
      <c r="G4" s="477"/>
      <c r="H4" s="478" t="s">
        <v>26</v>
      </c>
      <c r="I4" s="476"/>
      <c r="J4" s="477"/>
      <c r="K4" s="478" t="s">
        <v>27</v>
      </c>
      <c r="L4" s="476"/>
      <c r="M4" s="477"/>
      <c r="N4" s="478" t="s">
        <v>28</v>
      </c>
      <c r="O4" s="479"/>
      <c r="P4" s="480"/>
      <c r="Q4" s="478" t="s">
        <v>29</v>
      </c>
      <c r="R4" s="479"/>
      <c r="S4" s="480"/>
      <c r="T4" s="478" t="s">
        <v>30</v>
      </c>
      <c r="U4" s="479"/>
      <c r="V4" s="480"/>
      <c r="W4" s="469" t="s">
        <v>31</v>
      </c>
      <c r="X4" s="471" t="s">
        <v>32</v>
      </c>
    </row>
    <row r="5" spans="1:24" ht="15.75" thickBot="1" x14ac:dyDescent="0.3">
      <c r="A5" s="474"/>
      <c r="B5" s="458"/>
      <c r="C5" s="456"/>
      <c r="D5" s="459"/>
      <c r="E5" s="356" t="s">
        <v>31</v>
      </c>
      <c r="F5" s="357"/>
      <c r="G5" s="358" t="s">
        <v>32</v>
      </c>
      <c r="H5" s="356" t="s">
        <v>31</v>
      </c>
      <c r="I5" s="357"/>
      <c r="J5" s="358" t="s">
        <v>32</v>
      </c>
      <c r="K5" s="356" t="s">
        <v>31</v>
      </c>
      <c r="L5" s="357"/>
      <c r="M5" s="358" t="s">
        <v>32</v>
      </c>
      <c r="N5" s="356" t="s">
        <v>31</v>
      </c>
      <c r="O5" s="357"/>
      <c r="P5" s="358" t="s">
        <v>32</v>
      </c>
      <c r="Q5" s="356" t="s">
        <v>31</v>
      </c>
      <c r="R5" s="357"/>
      <c r="S5" s="358" t="s">
        <v>32</v>
      </c>
      <c r="T5" s="356" t="s">
        <v>31</v>
      </c>
      <c r="U5" s="357"/>
      <c r="V5" s="358" t="s">
        <v>32</v>
      </c>
      <c r="W5" s="470"/>
      <c r="X5" s="472"/>
    </row>
    <row r="6" spans="1:24" x14ac:dyDescent="0.25">
      <c r="A6" s="422" t="s">
        <v>120</v>
      </c>
      <c r="B6" s="377" t="s">
        <v>222</v>
      </c>
      <c r="C6" s="429" t="s">
        <v>133</v>
      </c>
      <c r="D6" s="397" t="s">
        <v>132</v>
      </c>
      <c r="E6" s="401">
        <v>2</v>
      </c>
      <c r="F6" s="402" t="s">
        <v>33</v>
      </c>
      <c r="G6" s="378">
        <v>3</v>
      </c>
      <c r="H6" s="401">
        <v>2</v>
      </c>
      <c r="I6" s="402" t="s">
        <v>33</v>
      </c>
      <c r="J6" s="378">
        <v>3</v>
      </c>
      <c r="K6" s="401">
        <v>2</v>
      </c>
      <c r="L6" s="402" t="s">
        <v>33</v>
      </c>
      <c r="M6" s="378">
        <v>3</v>
      </c>
      <c r="N6" s="401">
        <v>2</v>
      </c>
      <c r="O6" s="402" t="s">
        <v>33</v>
      </c>
      <c r="P6" s="379">
        <v>3</v>
      </c>
      <c r="Q6" s="401">
        <v>2</v>
      </c>
      <c r="R6" s="402" t="s">
        <v>33</v>
      </c>
      <c r="S6" s="378">
        <v>3</v>
      </c>
      <c r="T6" s="401">
        <v>2</v>
      </c>
      <c r="U6" s="402" t="s">
        <v>33</v>
      </c>
      <c r="V6" s="378">
        <v>3</v>
      </c>
      <c r="W6" s="304">
        <f t="shared" ref="W6:W33" si="0">15*(E6+H6+K6+N6+Q6+T6)</f>
        <v>180</v>
      </c>
      <c r="X6" s="320">
        <f>G6+J6+M6+P6+S6+V6</f>
        <v>18</v>
      </c>
    </row>
    <row r="7" spans="1:24" x14ac:dyDescent="0.25">
      <c r="A7" s="363"/>
      <c r="B7" s="366" t="s">
        <v>34</v>
      </c>
      <c r="C7" s="430" t="s">
        <v>133</v>
      </c>
      <c r="D7" s="376" t="s">
        <v>40</v>
      </c>
      <c r="E7" s="370">
        <v>2</v>
      </c>
      <c r="F7" s="371" t="s">
        <v>35</v>
      </c>
      <c r="G7" s="369">
        <v>1</v>
      </c>
      <c r="H7" s="370">
        <v>2</v>
      </c>
      <c r="I7" s="371" t="s">
        <v>33</v>
      </c>
      <c r="J7" s="369">
        <v>1</v>
      </c>
      <c r="K7" s="370"/>
      <c r="L7" s="371"/>
      <c r="M7" s="369"/>
      <c r="N7" s="370"/>
      <c r="O7" s="371"/>
      <c r="P7" s="372"/>
      <c r="Q7" s="370"/>
      <c r="R7" s="371"/>
      <c r="S7" s="369"/>
      <c r="T7" s="370"/>
      <c r="U7" s="371"/>
      <c r="V7" s="380"/>
      <c r="W7" s="298">
        <f t="shared" si="0"/>
        <v>60</v>
      </c>
      <c r="X7" s="425">
        <f t="shared" ref="X7:X29" si="1">G7+J7+M7+P7+S7+V7</f>
        <v>2</v>
      </c>
    </row>
    <row r="8" spans="1:24" x14ac:dyDescent="0.25">
      <c r="A8" s="363"/>
      <c r="B8" s="366" t="s">
        <v>143</v>
      </c>
      <c r="C8" s="430" t="s">
        <v>133</v>
      </c>
      <c r="D8" s="376" t="s">
        <v>40</v>
      </c>
      <c r="E8" s="370">
        <v>2</v>
      </c>
      <c r="F8" s="371" t="s">
        <v>35</v>
      </c>
      <c r="G8" s="369">
        <v>3</v>
      </c>
      <c r="H8" s="370">
        <v>2</v>
      </c>
      <c r="I8" s="371" t="s">
        <v>33</v>
      </c>
      <c r="J8" s="369">
        <v>3</v>
      </c>
      <c r="K8" s="370">
        <v>2</v>
      </c>
      <c r="L8" s="371" t="s">
        <v>35</v>
      </c>
      <c r="M8" s="369">
        <v>3</v>
      </c>
      <c r="N8" s="370">
        <v>2</v>
      </c>
      <c r="O8" s="371" t="s">
        <v>33</v>
      </c>
      <c r="P8" s="372">
        <v>3</v>
      </c>
      <c r="Q8" s="370">
        <v>2</v>
      </c>
      <c r="R8" s="371" t="s">
        <v>35</v>
      </c>
      <c r="S8" s="372">
        <v>3</v>
      </c>
      <c r="T8" s="370">
        <v>2</v>
      </c>
      <c r="U8" s="371" t="s">
        <v>33</v>
      </c>
      <c r="V8" s="369">
        <v>3</v>
      </c>
      <c r="W8" s="298">
        <f t="shared" si="0"/>
        <v>180</v>
      </c>
      <c r="X8" s="425">
        <f t="shared" si="1"/>
        <v>18</v>
      </c>
    </row>
    <row r="9" spans="1:24" x14ac:dyDescent="0.25">
      <c r="A9" s="363" t="s">
        <v>292</v>
      </c>
      <c r="B9" s="366" t="s">
        <v>144</v>
      </c>
      <c r="C9" s="430" t="s">
        <v>133</v>
      </c>
      <c r="D9" s="376" t="s">
        <v>132</v>
      </c>
      <c r="E9" s="370">
        <v>2</v>
      </c>
      <c r="F9" s="371" t="s">
        <v>35</v>
      </c>
      <c r="G9" s="369">
        <v>3</v>
      </c>
      <c r="H9" s="370">
        <v>2</v>
      </c>
      <c r="I9" s="371" t="s">
        <v>33</v>
      </c>
      <c r="J9" s="369">
        <v>3</v>
      </c>
      <c r="K9" s="370">
        <v>2</v>
      </c>
      <c r="L9" s="371" t="s">
        <v>35</v>
      </c>
      <c r="M9" s="369">
        <v>3</v>
      </c>
      <c r="N9" s="370">
        <v>2</v>
      </c>
      <c r="O9" s="371" t="s">
        <v>33</v>
      </c>
      <c r="P9" s="372">
        <v>3</v>
      </c>
      <c r="Q9" s="370">
        <v>2</v>
      </c>
      <c r="R9" s="371" t="s">
        <v>35</v>
      </c>
      <c r="S9" s="372">
        <v>3</v>
      </c>
      <c r="T9" s="370">
        <v>2</v>
      </c>
      <c r="U9" s="371" t="s">
        <v>33</v>
      </c>
      <c r="V9" s="369">
        <v>3</v>
      </c>
      <c r="W9" s="298">
        <f t="shared" si="0"/>
        <v>180</v>
      </c>
      <c r="X9" s="425">
        <f t="shared" si="1"/>
        <v>18</v>
      </c>
    </row>
    <row r="10" spans="1:24" x14ac:dyDescent="0.25">
      <c r="A10" s="445"/>
      <c r="B10" s="366" t="s">
        <v>293</v>
      </c>
      <c r="C10" s="430" t="s">
        <v>133</v>
      </c>
      <c r="D10" s="376" t="s">
        <v>132</v>
      </c>
      <c r="E10" s="370"/>
      <c r="F10" s="371"/>
      <c r="G10" s="369"/>
      <c r="H10" s="370"/>
      <c r="I10" s="371"/>
      <c r="J10" s="369"/>
      <c r="K10" s="370">
        <v>1</v>
      </c>
      <c r="L10" s="371" t="s">
        <v>35</v>
      </c>
      <c r="M10" s="372">
        <v>1</v>
      </c>
      <c r="N10" s="370">
        <v>1</v>
      </c>
      <c r="O10" s="371" t="s">
        <v>35</v>
      </c>
      <c r="P10" s="372">
        <v>1</v>
      </c>
      <c r="Q10" s="370">
        <v>1</v>
      </c>
      <c r="R10" s="371" t="s">
        <v>35</v>
      </c>
      <c r="S10" s="372">
        <v>1</v>
      </c>
      <c r="T10" s="370">
        <v>1</v>
      </c>
      <c r="U10" s="371" t="s">
        <v>35</v>
      </c>
      <c r="V10" s="369">
        <v>1</v>
      </c>
      <c r="W10" s="298">
        <f t="shared" si="0"/>
        <v>60</v>
      </c>
      <c r="X10" s="425">
        <f t="shared" si="1"/>
        <v>4</v>
      </c>
    </row>
    <row r="11" spans="1:24" x14ac:dyDescent="0.25">
      <c r="A11" s="443" t="s">
        <v>45</v>
      </c>
      <c r="B11" s="366" t="s">
        <v>36</v>
      </c>
      <c r="C11" s="366"/>
      <c r="D11" s="376" t="s">
        <v>132</v>
      </c>
      <c r="E11" s="370">
        <v>2</v>
      </c>
      <c r="F11" s="371" t="s">
        <v>33</v>
      </c>
      <c r="G11" s="369">
        <v>2</v>
      </c>
      <c r="H11" s="370"/>
      <c r="I11" s="371"/>
      <c r="J11" s="369"/>
      <c r="K11" s="370"/>
      <c r="L11" s="371"/>
      <c r="M11" s="369"/>
      <c r="N11" s="370"/>
      <c r="O11" s="371"/>
      <c r="P11" s="372"/>
      <c r="Q11" s="370"/>
      <c r="R11" s="371"/>
      <c r="S11" s="369"/>
      <c r="T11" s="370"/>
      <c r="U11" s="371"/>
      <c r="V11" s="369"/>
      <c r="W11" s="298">
        <f t="shared" si="0"/>
        <v>30</v>
      </c>
      <c r="X11" s="425">
        <f t="shared" si="1"/>
        <v>2</v>
      </c>
    </row>
    <row r="12" spans="1:24" x14ac:dyDescent="0.25">
      <c r="A12" s="443" t="s">
        <v>46</v>
      </c>
      <c r="B12" s="366" t="s">
        <v>38</v>
      </c>
      <c r="C12" s="366"/>
      <c r="D12" s="376" t="s">
        <v>132</v>
      </c>
      <c r="E12" s="370"/>
      <c r="F12" s="371"/>
      <c r="G12" s="369"/>
      <c r="H12" s="370"/>
      <c r="I12" s="371"/>
      <c r="J12" s="369"/>
      <c r="K12" s="370"/>
      <c r="L12" s="371"/>
      <c r="M12" s="372"/>
      <c r="N12" s="370">
        <v>2</v>
      </c>
      <c r="O12" s="371" t="s">
        <v>33</v>
      </c>
      <c r="P12" s="372">
        <v>2</v>
      </c>
      <c r="Q12" s="370"/>
      <c r="R12" s="371"/>
      <c r="S12" s="369"/>
      <c r="T12" s="370"/>
      <c r="U12" s="371"/>
      <c r="V12" s="380"/>
      <c r="W12" s="298">
        <f t="shared" si="0"/>
        <v>30</v>
      </c>
      <c r="X12" s="425">
        <f t="shared" si="1"/>
        <v>2</v>
      </c>
    </row>
    <row r="13" spans="1:24" x14ac:dyDescent="0.25">
      <c r="A13" s="446"/>
      <c r="B13" s="404" t="s">
        <v>39</v>
      </c>
      <c r="C13" s="366"/>
      <c r="D13" s="376" t="s">
        <v>132</v>
      </c>
      <c r="E13" s="370"/>
      <c r="F13" s="371"/>
      <c r="G13" s="369"/>
      <c r="H13" s="370"/>
      <c r="I13" s="371"/>
      <c r="J13" s="369"/>
      <c r="K13" s="370">
        <v>2</v>
      </c>
      <c r="L13" s="371" t="s">
        <v>33</v>
      </c>
      <c r="M13" s="369">
        <v>1</v>
      </c>
      <c r="N13" s="370">
        <v>2</v>
      </c>
      <c r="O13" s="371" t="s">
        <v>33</v>
      </c>
      <c r="P13" s="372">
        <v>1</v>
      </c>
      <c r="Q13" s="370"/>
      <c r="R13" s="371"/>
      <c r="S13" s="369"/>
      <c r="T13" s="370"/>
      <c r="U13" s="371"/>
      <c r="V13" s="380"/>
      <c r="W13" s="298">
        <f t="shared" si="0"/>
        <v>60</v>
      </c>
      <c r="X13" s="425">
        <f t="shared" si="1"/>
        <v>2</v>
      </c>
    </row>
    <row r="14" spans="1:24" s="355" customFormat="1" x14ac:dyDescent="0.25">
      <c r="A14" s="446"/>
      <c r="B14" s="366" t="s">
        <v>282</v>
      </c>
      <c r="C14" s="366"/>
      <c r="D14" s="376" t="s">
        <v>132</v>
      </c>
      <c r="E14" s="370"/>
      <c r="F14" s="371"/>
      <c r="G14" s="369"/>
      <c r="H14" s="370"/>
      <c r="I14" s="371"/>
      <c r="J14" s="369"/>
      <c r="K14" s="370"/>
      <c r="L14" s="371"/>
      <c r="M14" s="369"/>
      <c r="N14" s="370"/>
      <c r="O14" s="371"/>
      <c r="P14" s="372"/>
      <c r="Q14" s="370">
        <v>2</v>
      </c>
      <c r="R14" s="371" t="s">
        <v>33</v>
      </c>
      <c r="S14" s="369">
        <v>1</v>
      </c>
      <c r="T14" s="370">
        <v>2</v>
      </c>
      <c r="U14" s="371" t="s">
        <v>33</v>
      </c>
      <c r="V14" s="380">
        <v>1</v>
      </c>
      <c r="W14" s="298">
        <f t="shared" si="0"/>
        <v>60</v>
      </c>
      <c r="X14" s="425">
        <f t="shared" si="1"/>
        <v>2</v>
      </c>
    </row>
    <row r="15" spans="1:24" ht="15.75" thickBot="1" x14ac:dyDescent="0.3">
      <c r="A15" s="447" t="s">
        <v>208</v>
      </c>
      <c r="B15" s="382" t="s">
        <v>258</v>
      </c>
      <c r="C15" s="382"/>
      <c r="D15" s="398" t="s">
        <v>40</v>
      </c>
      <c r="E15" s="390"/>
      <c r="F15" s="391" t="s">
        <v>93</v>
      </c>
      <c r="G15" s="385"/>
      <c r="H15" s="390"/>
      <c r="I15" s="391" t="s">
        <v>93</v>
      </c>
      <c r="J15" s="385"/>
      <c r="K15" s="390"/>
      <c r="L15" s="391" t="s">
        <v>93</v>
      </c>
      <c r="M15" s="385"/>
      <c r="N15" s="390"/>
      <c r="O15" s="391" t="s">
        <v>93</v>
      </c>
      <c r="P15" s="385"/>
      <c r="Q15" s="390"/>
      <c r="R15" s="391" t="s">
        <v>93</v>
      </c>
      <c r="S15" s="385"/>
      <c r="T15" s="390"/>
      <c r="U15" s="391" t="s">
        <v>93</v>
      </c>
      <c r="V15" s="385"/>
      <c r="W15" s="450">
        <f t="shared" si="0"/>
        <v>0</v>
      </c>
      <c r="X15" s="423">
        <f t="shared" si="1"/>
        <v>0</v>
      </c>
    </row>
    <row r="16" spans="1:24" x14ac:dyDescent="0.25">
      <c r="A16" s="448" t="s">
        <v>102</v>
      </c>
      <c r="B16" s="433" t="s">
        <v>117</v>
      </c>
      <c r="C16" s="408"/>
      <c r="D16" s="408"/>
      <c r="E16" s="409">
        <v>4</v>
      </c>
      <c r="F16" s="410" t="s">
        <v>35</v>
      </c>
      <c r="G16" s="369">
        <v>2</v>
      </c>
      <c r="H16" s="409">
        <v>4</v>
      </c>
      <c r="I16" s="410" t="s">
        <v>35</v>
      </c>
      <c r="J16" s="369">
        <v>2</v>
      </c>
      <c r="K16" s="409">
        <v>4</v>
      </c>
      <c r="L16" s="410" t="s">
        <v>35</v>
      </c>
      <c r="M16" s="369">
        <v>2</v>
      </c>
      <c r="N16" s="409">
        <v>4</v>
      </c>
      <c r="O16" s="410" t="s">
        <v>35</v>
      </c>
      <c r="P16" s="369">
        <v>2</v>
      </c>
      <c r="Q16" s="409">
        <v>4</v>
      </c>
      <c r="R16" s="410" t="s">
        <v>35</v>
      </c>
      <c r="S16" s="369">
        <v>2</v>
      </c>
      <c r="T16" s="409">
        <v>4</v>
      </c>
      <c r="U16" s="410" t="s">
        <v>35</v>
      </c>
      <c r="V16" s="369">
        <v>2</v>
      </c>
      <c r="W16" s="304">
        <f t="shared" si="0"/>
        <v>360</v>
      </c>
      <c r="X16" s="320">
        <f t="shared" si="1"/>
        <v>12</v>
      </c>
    </row>
    <row r="17" spans="1:24" x14ac:dyDescent="0.25">
      <c r="A17" s="445"/>
      <c r="B17" s="407" t="s">
        <v>259</v>
      </c>
      <c r="C17" s="408"/>
      <c r="D17" s="408"/>
      <c r="E17" s="409">
        <v>1</v>
      </c>
      <c r="F17" s="410" t="s">
        <v>35</v>
      </c>
      <c r="G17" s="369">
        <v>2</v>
      </c>
      <c r="H17" s="409">
        <v>1</v>
      </c>
      <c r="I17" s="410" t="s">
        <v>35</v>
      </c>
      <c r="J17" s="369">
        <v>2</v>
      </c>
      <c r="K17" s="409">
        <v>1</v>
      </c>
      <c r="L17" s="410" t="s">
        <v>35</v>
      </c>
      <c r="M17" s="369">
        <v>2</v>
      </c>
      <c r="N17" s="409">
        <v>1</v>
      </c>
      <c r="O17" s="410" t="s">
        <v>35</v>
      </c>
      <c r="P17" s="369">
        <v>2</v>
      </c>
      <c r="Q17" s="409">
        <v>1</v>
      </c>
      <c r="R17" s="410" t="s">
        <v>35</v>
      </c>
      <c r="S17" s="369">
        <v>2</v>
      </c>
      <c r="T17" s="409">
        <v>1</v>
      </c>
      <c r="U17" s="410" t="s">
        <v>33</v>
      </c>
      <c r="V17" s="369">
        <v>2</v>
      </c>
      <c r="W17" s="298">
        <f t="shared" si="0"/>
        <v>90</v>
      </c>
      <c r="X17" s="425">
        <f t="shared" si="1"/>
        <v>12</v>
      </c>
    </row>
    <row r="18" spans="1:24" x14ac:dyDescent="0.25">
      <c r="A18" s="445"/>
      <c r="B18" s="407" t="s">
        <v>260</v>
      </c>
      <c r="C18" s="430"/>
      <c r="D18" s="408"/>
      <c r="E18" s="409">
        <v>1</v>
      </c>
      <c r="F18" s="410" t="s">
        <v>35</v>
      </c>
      <c r="G18" s="412">
        <v>1</v>
      </c>
      <c r="H18" s="409">
        <v>1</v>
      </c>
      <c r="I18" s="410" t="s">
        <v>35</v>
      </c>
      <c r="J18" s="412">
        <v>1</v>
      </c>
      <c r="K18" s="409">
        <v>1</v>
      </c>
      <c r="L18" s="410" t="s">
        <v>35</v>
      </c>
      <c r="M18" s="412">
        <v>1</v>
      </c>
      <c r="N18" s="409">
        <v>1</v>
      </c>
      <c r="O18" s="410" t="s">
        <v>35</v>
      </c>
      <c r="P18" s="412">
        <v>1</v>
      </c>
      <c r="Q18" s="409">
        <v>1</v>
      </c>
      <c r="R18" s="410" t="s">
        <v>35</v>
      </c>
      <c r="S18" s="412">
        <v>1</v>
      </c>
      <c r="T18" s="409">
        <v>1</v>
      </c>
      <c r="U18" s="410" t="s">
        <v>33</v>
      </c>
      <c r="V18" s="412">
        <v>1</v>
      </c>
      <c r="W18" s="298">
        <f t="shared" si="0"/>
        <v>90</v>
      </c>
      <c r="X18" s="425">
        <f t="shared" si="1"/>
        <v>6</v>
      </c>
    </row>
    <row r="19" spans="1:24" s="355" customFormat="1" x14ac:dyDescent="0.25">
      <c r="A19" s="445"/>
      <c r="B19" s="407" t="s">
        <v>294</v>
      </c>
      <c r="C19" s="430"/>
      <c r="D19" s="408"/>
      <c r="E19" s="409"/>
      <c r="F19" s="410"/>
      <c r="G19" s="412"/>
      <c r="H19" s="409"/>
      <c r="I19" s="410"/>
      <c r="J19" s="412"/>
      <c r="K19" s="409">
        <v>1</v>
      </c>
      <c r="L19" s="410" t="s">
        <v>35</v>
      </c>
      <c r="M19" s="412">
        <v>1</v>
      </c>
      <c r="N19" s="409"/>
      <c r="O19" s="410"/>
      <c r="P19" s="353"/>
      <c r="Q19" s="409"/>
      <c r="R19" s="410"/>
      <c r="S19" s="412"/>
      <c r="T19" s="409"/>
      <c r="U19" s="410"/>
      <c r="V19" s="412"/>
      <c r="W19" s="298">
        <f t="shared" si="0"/>
        <v>15</v>
      </c>
      <c r="X19" s="425">
        <f t="shared" si="1"/>
        <v>1</v>
      </c>
    </row>
    <row r="20" spans="1:24" x14ac:dyDescent="0.25">
      <c r="A20" s="432"/>
      <c r="B20" s="366" t="s">
        <v>180</v>
      </c>
      <c r="C20" s="407"/>
      <c r="D20" s="407"/>
      <c r="E20" s="367"/>
      <c r="F20" s="368"/>
      <c r="G20" s="369">
        <v>2</v>
      </c>
      <c r="H20" s="367"/>
      <c r="I20" s="368"/>
      <c r="J20" s="369">
        <v>2</v>
      </c>
      <c r="K20" s="367"/>
      <c r="L20" s="368"/>
      <c r="M20" s="369"/>
      <c r="N20" s="367"/>
      <c r="O20" s="368"/>
      <c r="P20" s="372"/>
      <c r="Q20" s="367"/>
      <c r="R20" s="368"/>
      <c r="S20" s="369"/>
      <c r="T20" s="367"/>
      <c r="U20" s="368"/>
      <c r="V20" s="369"/>
      <c r="W20" s="298">
        <f t="shared" si="0"/>
        <v>0</v>
      </c>
      <c r="X20" s="425">
        <f t="shared" si="1"/>
        <v>4</v>
      </c>
    </row>
    <row r="21" spans="1:24" x14ac:dyDescent="0.25">
      <c r="A21" s="445" t="s">
        <v>94</v>
      </c>
      <c r="B21" s="407" t="s">
        <v>261</v>
      </c>
      <c r="C21" s="430" t="s">
        <v>133</v>
      </c>
      <c r="D21" s="407"/>
      <c r="E21" s="367">
        <v>2</v>
      </c>
      <c r="F21" s="368" t="s">
        <v>35</v>
      </c>
      <c r="G21" s="412">
        <v>3</v>
      </c>
      <c r="H21" s="367">
        <v>2</v>
      </c>
      <c r="I21" s="368" t="s">
        <v>35</v>
      </c>
      <c r="J21" s="412">
        <v>3</v>
      </c>
      <c r="K21" s="367">
        <v>2</v>
      </c>
      <c r="L21" s="368" t="s">
        <v>35</v>
      </c>
      <c r="M21" s="412">
        <v>3</v>
      </c>
      <c r="N21" s="367">
        <v>2</v>
      </c>
      <c r="O21" s="368" t="s">
        <v>35</v>
      </c>
      <c r="P21" s="412">
        <v>3</v>
      </c>
      <c r="Q21" s="367">
        <v>2</v>
      </c>
      <c r="R21" s="368" t="s">
        <v>35</v>
      </c>
      <c r="S21" s="412">
        <v>3</v>
      </c>
      <c r="T21" s="367">
        <v>2</v>
      </c>
      <c r="U21" s="368" t="s">
        <v>35</v>
      </c>
      <c r="V21" s="412">
        <v>3</v>
      </c>
      <c r="W21" s="298">
        <f t="shared" si="0"/>
        <v>180</v>
      </c>
      <c r="X21" s="425">
        <f t="shared" si="1"/>
        <v>18</v>
      </c>
    </row>
    <row r="22" spans="1:24" x14ac:dyDescent="0.25">
      <c r="A22" s="445"/>
      <c r="B22" s="407" t="s">
        <v>295</v>
      </c>
      <c r="C22" s="430" t="s">
        <v>133</v>
      </c>
      <c r="D22" s="407"/>
      <c r="E22" s="367"/>
      <c r="F22" s="368"/>
      <c r="G22" s="412"/>
      <c r="H22" s="367"/>
      <c r="I22" s="368"/>
      <c r="J22" s="412"/>
      <c r="K22" s="367">
        <v>2</v>
      </c>
      <c r="L22" s="368" t="s">
        <v>35</v>
      </c>
      <c r="M22" s="412">
        <v>2</v>
      </c>
      <c r="N22" s="367">
        <v>2</v>
      </c>
      <c r="O22" s="368" t="s">
        <v>35</v>
      </c>
      <c r="P22" s="412">
        <v>2</v>
      </c>
      <c r="Q22" s="367">
        <v>2</v>
      </c>
      <c r="R22" s="368" t="s">
        <v>35</v>
      </c>
      <c r="S22" s="412">
        <v>2</v>
      </c>
      <c r="T22" s="367">
        <v>2</v>
      </c>
      <c r="U22" s="368" t="s">
        <v>35</v>
      </c>
      <c r="V22" s="412">
        <v>2</v>
      </c>
      <c r="W22" s="298">
        <f t="shared" si="0"/>
        <v>120</v>
      </c>
      <c r="X22" s="425">
        <f t="shared" si="1"/>
        <v>8</v>
      </c>
    </row>
    <row r="23" spans="1:24" x14ac:dyDescent="0.25">
      <c r="A23" s="445" t="s">
        <v>107</v>
      </c>
      <c r="B23" s="407" t="s">
        <v>252</v>
      </c>
      <c r="C23" s="407"/>
      <c r="D23" s="407"/>
      <c r="E23" s="367"/>
      <c r="F23" s="368"/>
      <c r="G23" s="412"/>
      <c r="H23" s="367"/>
      <c r="I23" s="368"/>
      <c r="J23" s="412"/>
      <c r="K23" s="367">
        <v>2</v>
      </c>
      <c r="L23" s="368" t="s">
        <v>35</v>
      </c>
      <c r="M23" s="412">
        <v>1</v>
      </c>
      <c r="N23" s="367">
        <v>2</v>
      </c>
      <c r="O23" s="368" t="s">
        <v>35</v>
      </c>
      <c r="P23" s="412">
        <v>1</v>
      </c>
      <c r="Q23" s="367"/>
      <c r="R23" s="368"/>
      <c r="S23" s="412"/>
      <c r="T23" s="367"/>
      <c r="U23" s="368"/>
      <c r="V23" s="412"/>
      <c r="W23" s="298">
        <f t="shared" si="0"/>
        <v>60</v>
      </c>
      <c r="X23" s="425">
        <f t="shared" si="1"/>
        <v>2</v>
      </c>
    </row>
    <row r="24" spans="1:24" x14ac:dyDescent="0.25">
      <c r="A24" s="445"/>
      <c r="B24" s="407" t="s">
        <v>256</v>
      </c>
      <c r="C24" s="413" t="s">
        <v>133</v>
      </c>
      <c r="D24" s="407"/>
      <c r="E24" s="367">
        <v>2</v>
      </c>
      <c r="F24" s="368" t="s">
        <v>33</v>
      </c>
      <c r="G24" s="412">
        <v>2</v>
      </c>
      <c r="H24" s="367">
        <v>2</v>
      </c>
      <c r="I24" s="368" t="s">
        <v>33</v>
      </c>
      <c r="J24" s="412">
        <v>2</v>
      </c>
      <c r="K24" s="367">
        <v>2</v>
      </c>
      <c r="L24" s="368" t="s">
        <v>33</v>
      </c>
      <c r="M24" s="412">
        <v>2</v>
      </c>
      <c r="N24" s="367">
        <v>2</v>
      </c>
      <c r="O24" s="368" t="s">
        <v>33</v>
      </c>
      <c r="P24" s="412">
        <v>2</v>
      </c>
      <c r="Q24" s="367"/>
      <c r="R24" s="368"/>
      <c r="S24" s="412"/>
      <c r="T24" s="367"/>
      <c r="U24" s="368"/>
      <c r="V24" s="412"/>
      <c r="W24" s="298">
        <f t="shared" si="0"/>
        <v>120</v>
      </c>
      <c r="X24" s="425">
        <f t="shared" si="1"/>
        <v>8</v>
      </c>
    </row>
    <row r="25" spans="1:24" x14ac:dyDescent="0.25">
      <c r="A25" s="445" t="s">
        <v>101</v>
      </c>
      <c r="B25" s="407" t="s">
        <v>257</v>
      </c>
      <c r="C25" s="407"/>
      <c r="D25" s="407"/>
      <c r="E25" s="367">
        <v>1</v>
      </c>
      <c r="F25" s="368" t="s">
        <v>35</v>
      </c>
      <c r="G25" s="412">
        <v>2</v>
      </c>
      <c r="H25" s="367">
        <v>1</v>
      </c>
      <c r="I25" s="368" t="s">
        <v>35</v>
      </c>
      <c r="J25" s="412">
        <v>2</v>
      </c>
      <c r="K25" s="367">
        <v>1</v>
      </c>
      <c r="L25" s="368" t="s">
        <v>35</v>
      </c>
      <c r="M25" s="412">
        <v>2</v>
      </c>
      <c r="N25" s="367">
        <v>1</v>
      </c>
      <c r="O25" s="368" t="s">
        <v>35</v>
      </c>
      <c r="P25" s="412">
        <v>2</v>
      </c>
      <c r="Q25" s="367">
        <v>1</v>
      </c>
      <c r="R25" s="368" t="s">
        <v>35</v>
      </c>
      <c r="S25" s="412">
        <v>2</v>
      </c>
      <c r="T25" s="367">
        <v>1</v>
      </c>
      <c r="U25" s="368" t="s">
        <v>35</v>
      </c>
      <c r="V25" s="412">
        <v>2</v>
      </c>
      <c r="W25" s="298">
        <f t="shared" si="0"/>
        <v>90</v>
      </c>
      <c r="X25" s="425">
        <f t="shared" si="1"/>
        <v>12</v>
      </c>
    </row>
    <row r="26" spans="1:24" x14ac:dyDescent="0.25">
      <c r="A26" s="445" t="s">
        <v>104</v>
      </c>
      <c r="B26" s="407" t="s">
        <v>253</v>
      </c>
      <c r="C26" s="407"/>
      <c r="D26" s="407"/>
      <c r="E26" s="367"/>
      <c r="F26" s="368"/>
      <c r="G26" s="412"/>
      <c r="H26" s="367"/>
      <c r="I26" s="368"/>
      <c r="J26" s="412"/>
      <c r="K26" s="367"/>
      <c r="L26" s="368"/>
      <c r="M26" s="412"/>
      <c r="N26" s="367"/>
      <c r="O26" s="368"/>
      <c r="P26" s="412"/>
      <c r="Q26" s="367">
        <v>1</v>
      </c>
      <c r="R26" s="368" t="s">
        <v>35</v>
      </c>
      <c r="S26" s="412">
        <v>2</v>
      </c>
      <c r="T26" s="367">
        <v>1</v>
      </c>
      <c r="U26" s="368" t="s">
        <v>35</v>
      </c>
      <c r="V26" s="412">
        <v>2</v>
      </c>
      <c r="W26" s="298">
        <f t="shared" si="0"/>
        <v>30</v>
      </c>
      <c r="X26" s="425">
        <f t="shared" si="1"/>
        <v>4</v>
      </c>
    </row>
    <row r="27" spans="1:24" x14ac:dyDescent="0.25">
      <c r="A27" s="445" t="s">
        <v>114</v>
      </c>
      <c r="B27" s="407" t="s">
        <v>254</v>
      </c>
      <c r="C27" s="407"/>
      <c r="D27" s="407"/>
      <c r="E27" s="367">
        <v>1</v>
      </c>
      <c r="F27" s="368" t="s">
        <v>35</v>
      </c>
      <c r="G27" s="412">
        <v>1</v>
      </c>
      <c r="H27" s="367">
        <v>1</v>
      </c>
      <c r="I27" s="368" t="s">
        <v>35</v>
      </c>
      <c r="J27" s="412">
        <v>1</v>
      </c>
      <c r="K27" s="367"/>
      <c r="L27" s="368"/>
      <c r="M27" s="412"/>
      <c r="N27" s="367"/>
      <c r="O27" s="368"/>
      <c r="P27" s="412"/>
      <c r="Q27" s="367"/>
      <c r="R27" s="368"/>
      <c r="S27" s="412"/>
      <c r="T27" s="367"/>
      <c r="U27" s="368"/>
      <c r="V27" s="412"/>
      <c r="W27" s="298">
        <f t="shared" si="0"/>
        <v>30</v>
      </c>
      <c r="X27" s="425">
        <f t="shared" si="1"/>
        <v>2</v>
      </c>
    </row>
    <row r="28" spans="1:24" x14ac:dyDescent="0.25">
      <c r="A28" s="445" t="s">
        <v>103</v>
      </c>
      <c r="B28" s="407" t="s">
        <v>255</v>
      </c>
      <c r="C28" s="413" t="s">
        <v>298</v>
      </c>
      <c r="D28" s="407"/>
      <c r="E28" s="405"/>
      <c r="F28" s="406"/>
      <c r="G28" s="369"/>
      <c r="H28" s="405"/>
      <c r="I28" s="406"/>
      <c r="J28" s="369"/>
      <c r="K28" s="367">
        <v>2</v>
      </c>
      <c r="L28" s="368" t="s">
        <v>35</v>
      </c>
      <c r="M28" s="412">
        <v>2</v>
      </c>
      <c r="N28" s="367">
        <v>2</v>
      </c>
      <c r="O28" s="368" t="s">
        <v>35</v>
      </c>
      <c r="P28" s="412">
        <v>2</v>
      </c>
      <c r="Q28" s="405"/>
      <c r="R28" s="406"/>
      <c r="S28" s="369"/>
      <c r="T28" s="405"/>
      <c r="U28" s="406"/>
      <c r="V28" s="369"/>
      <c r="W28" s="298">
        <f t="shared" si="0"/>
        <v>60</v>
      </c>
      <c r="X28" s="425">
        <f t="shared" si="1"/>
        <v>4</v>
      </c>
    </row>
    <row r="29" spans="1:24" ht="24" thickBot="1" x14ac:dyDescent="0.3">
      <c r="A29" s="444" t="s">
        <v>128</v>
      </c>
      <c r="B29" s="259" t="s">
        <v>299</v>
      </c>
      <c r="C29" s="398" t="s">
        <v>133</v>
      </c>
      <c r="D29" s="415"/>
      <c r="E29" s="383"/>
      <c r="F29" s="384"/>
      <c r="G29" s="416"/>
      <c r="H29" s="390"/>
      <c r="I29" s="391"/>
      <c r="J29" s="416"/>
      <c r="K29" s="390">
        <v>4</v>
      </c>
      <c r="L29" s="391" t="s">
        <v>40</v>
      </c>
      <c r="M29" s="416">
        <v>2</v>
      </c>
      <c r="N29" s="390">
        <v>4</v>
      </c>
      <c r="O29" s="391" t="s">
        <v>35</v>
      </c>
      <c r="P29" s="416">
        <v>2</v>
      </c>
      <c r="Q29" s="390"/>
      <c r="R29" s="391"/>
      <c r="S29" s="416"/>
      <c r="T29" s="390"/>
      <c r="U29" s="391"/>
      <c r="V29" s="416"/>
      <c r="W29" s="450">
        <f t="shared" si="0"/>
        <v>120</v>
      </c>
      <c r="X29" s="423">
        <f t="shared" si="1"/>
        <v>4</v>
      </c>
    </row>
    <row r="30" spans="1:24" x14ac:dyDescent="0.25">
      <c r="A30" s="263" t="s">
        <v>312</v>
      </c>
      <c r="B30" s="338" t="s">
        <v>277</v>
      </c>
      <c r="C30" s="339"/>
      <c r="D30" s="340"/>
      <c r="E30" s="395"/>
      <c r="F30" s="396"/>
      <c r="G30" s="341"/>
      <c r="H30" s="342"/>
      <c r="I30" s="396"/>
      <c r="J30" s="343"/>
      <c r="K30" s="393"/>
      <c r="L30" s="394"/>
      <c r="M30" s="341"/>
      <c r="N30" s="344"/>
      <c r="O30" s="440"/>
      <c r="P30" s="343"/>
      <c r="Q30" s="345"/>
      <c r="R30" s="441" t="s">
        <v>40</v>
      </c>
      <c r="S30" s="341">
        <v>3</v>
      </c>
      <c r="T30" s="344"/>
      <c r="U30" s="441" t="s">
        <v>40</v>
      </c>
      <c r="V30" s="343">
        <v>3</v>
      </c>
      <c r="W30" s="298">
        <f t="shared" si="0"/>
        <v>0</v>
      </c>
      <c r="X30" s="424">
        <v>6</v>
      </c>
    </row>
    <row r="31" spans="1:24" ht="39" thickBot="1" x14ac:dyDescent="0.3">
      <c r="A31" s="254"/>
      <c r="B31" s="259" t="s">
        <v>296</v>
      </c>
      <c r="C31" s="268" t="s">
        <v>297</v>
      </c>
      <c r="D31" s="267"/>
      <c r="E31" s="388"/>
      <c r="F31" s="389"/>
      <c r="G31" s="308"/>
      <c r="H31" s="269"/>
      <c r="I31" s="389"/>
      <c r="J31" s="316"/>
      <c r="K31" s="388"/>
      <c r="L31" s="389"/>
      <c r="M31" s="308"/>
      <c r="N31" s="269"/>
      <c r="O31" s="389"/>
      <c r="P31" s="316"/>
      <c r="Q31" s="388"/>
      <c r="R31" s="389"/>
      <c r="S31" s="308"/>
      <c r="T31" s="269"/>
      <c r="U31" s="389" t="s">
        <v>139</v>
      </c>
      <c r="V31" s="316">
        <v>0</v>
      </c>
      <c r="W31" s="298">
        <f t="shared" si="0"/>
        <v>0</v>
      </c>
      <c r="X31" s="423">
        <f t="shared" ref="X31" si="2">SUM(G31+J31+M31+P31+S31+V31)</f>
        <v>0</v>
      </c>
    </row>
    <row r="32" spans="1:24" s="38" customFormat="1" x14ac:dyDescent="0.25">
      <c r="A32" s="270"/>
      <c r="B32" s="271" t="s">
        <v>130</v>
      </c>
      <c r="C32" s="272"/>
      <c r="D32" s="273"/>
      <c r="E32" s="401"/>
      <c r="F32" s="402"/>
      <c r="G32" s="306">
        <v>3</v>
      </c>
      <c r="H32" s="274"/>
      <c r="I32" s="275"/>
      <c r="J32" s="317">
        <v>4</v>
      </c>
      <c r="K32" s="276"/>
      <c r="L32" s="275"/>
      <c r="M32" s="306"/>
      <c r="N32" s="277"/>
      <c r="O32" s="278"/>
      <c r="P32" s="317"/>
      <c r="Q32" s="279"/>
      <c r="R32" s="278"/>
      <c r="S32" s="306">
        <v>2</v>
      </c>
      <c r="T32" s="277"/>
      <c r="U32" s="278"/>
      <c r="V32" s="317"/>
      <c r="W32" s="298">
        <f t="shared" si="0"/>
        <v>0</v>
      </c>
      <c r="X32" s="322">
        <f>G32+J32+M32+P32+S32+V32</f>
        <v>9</v>
      </c>
    </row>
    <row r="33" spans="1:24" ht="15.75" thickBot="1" x14ac:dyDescent="0.3">
      <c r="A33" s="449" t="s">
        <v>274</v>
      </c>
      <c r="B33" s="280" t="s">
        <v>42</v>
      </c>
      <c r="C33" s="281"/>
      <c r="D33" s="282" t="s">
        <v>40</v>
      </c>
      <c r="E33" s="390">
        <v>1</v>
      </c>
      <c r="F33" s="391" t="s">
        <v>157</v>
      </c>
      <c r="G33" s="309"/>
      <c r="H33" s="283">
        <v>1</v>
      </c>
      <c r="I33" s="391" t="s">
        <v>157</v>
      </c>
      <c r="J33" s="318"/>
      <c r="K33" s="390"/>
      <c r="L33" s="391"/>
      <c r="M33" s="309"/>
      <c r="N33" s="284"/>
      <c r="O33" s="442"/>
      <c r="P33" s="318"/>
      <c r="Q33" s="285"/>
      <c r="R33" s="442"/>
      <c r="S33" s="309"/>
      <c r="T33" s="284"/>
      <c r="U33" s="442"/>
      <c r="V33" s="318"/>
      <c r="W33" s="298">
        <f t="shared" si="0"/>
        <v>30</v>
      </c>
      <c r="X33" s="423">
        <f>G33+J33+M33+P33+S33+V33</f>
        <v>0</v>
      </c>
    </row>
    <row r="34" spans="1:24" ht="15.75" thickBot="1" x14ac:dyDescent="0.3">
      <c r="A34" s="355"/>
      <c r="B34" s="359" t="s">
        <v>43</v>
      </c>
      <c r="C34" s="359"/>
      <c r="D34" s="359"/>
      <c r="E34" s="360">
        <f>SUM(E6:E33)</f>
        <v>23</v>
      </c>
      <c r="F34" s="361"/>
      <c r="G34" s="362">
        <f>SUM(G6:G33)</f>
        <v>30</v>
      </c>
      <c r="H34" s="360">
        <f>SUM(H6:H33)</f>
        <v>21</v>
      </c>
      <c r="I34" s="361"/>
      <c r="J34" s="362">
        <f>SUM(J6:J32)</f>
        <v>29</v>
      </c>
      <c r="K34" s="428">
        <f>SUM(K6:K33)</f>
        <v>31</v>
      </c>
      <c r="L34" s="426"/>
      <c r="M34" s="427">
        <f>SUM(M6:M33)</f>
        <v>31</v>
      </c>
      <c r="N34" s="428">
        <f>SUM(N6:N33)</f>
        <v>32</v>
      </c>
      <c r="O34" s="426"/>
      <c r="P34" s="427">
        <f>SUM(P6:P33)</f>
        <v>32</v>
      </c>
      <c r="Q34" s="428">
        <f>SUM(Q6:Q33)</f>
        <v>21</v>
      </c>
      <c r="R34" s="426"/>
      <c r="S34" s="427">
        <f>SUM(S6:S33)</f>
        <v>30</v>
      </c>
      <c r="T34" s="428">
        <f>SUM(T6:T33)</f>
        <v>21</v>
      </c>
      <c r="U34" s="426">
        <f>SUM(U9:U31)</f>
        <v>0</v>
      </c>
      <c r="V34" s="427">
        <f>SUM(V6:V33)</f>
        <v>28</v>
      </c>
      <c r="W34" s="451">
        <f>SUM(W6:W33)</f>
        <v>2235</v>
      </c>
      <c r="X34" s="364">
        <f>SUM(X6:X33)</f>
        <v>180</v>
      </c>
    </row>
    <row r="35" spans="1:24" x14ac:dyDescent="0.25">
      <c r="A35" s="119"/>
      <c r="D35" s="82"/>
    </row>
    <row r="36" spans="1:24" x14ac:dyDescent="0.25">
      <c r="A36" s="418" t="s">
        <v>149</v>
      </c>
      <c r="B36" s="355"/>
      <c r="C36" s="355"/>
      <c r="D36" s="400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</row>
    <row r="37" spans="1:24" x14ac:dyDescent="0.25">
      <c r="A37" s="418" t="s">
        <v>152</v>
      </c>
      <c r="B37" s="355"/>
      <c r="C37" s="355"/>
      <c r="D37" s="400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421" t="s">
        <v>150</v>
      </c>
      <c r="P37" s="418"/>
      <c r="Q37" s="355"/>
      <c r="R37" s="355"/>
      <c r="S37" s="355"/>
      <c r="T37" s="418" t="s">
        <v>151</v>
      </c>
      <c r="U37" s="355"/>
      <c r="V37" s="355"/>
      <c r="W37" s="355"/>
      <c r="X37" s="355"/>
    </row>
    <row r="38" spans="1:24" x14ac:dyDescent="0.25">
      <c r="A38" s="373" t="s">
        <v>177</v>
      </c>
      <c r="B38" s="355"/>
      <c r="C38" s="355"/>
      <c r="D38" s="355"/>
      <c r="E38" s="418"/>
      <c r="F38" s="355"/>
      <c r="G38" s="355"/>
      <c r="H38" s="355"/>
      <c r="I38" s="355"/>
      <c r="J38" s="355"/>
      <c r="K38" s="355"/>
      <c r="L38" s="355"/>
      <c r="M38" s="355"/>
      <c r="N38" s="355"/>
      <c r="O38" s="421" t="s">
        <v>159</v>
      </c>
      <c r="P38" s="418"/>
      <c r="Q38" s="355"/>
      <c r="R38" s="355"/>
      <c r="S38" s="355"/>
      <c r="T38" s="418" t="s">
        <v>155</v>
      </c>
      <c r="U38" s="355"/>
      <c r="V38" s="355"/>
      <c r="W38" s="355"/>
      <c r="X38" s="355"/>
    </row>
    <row r="39" spans="1:24" x14ac:dyDescent="0.25">
      <c r="A39" s="373" t="s">
        <v>165</v>
      </c>
      <c r="B39" s="355"/>
      <c r="C39" s="355"/>
      <c r="D39" s="355"/>
      <c r="E39" s="418"/>
      <c r="F39" s="355"/>
      <c r="G39" s="355"/>
      <c r="H39" s="355"/>
      <c r="I39" s="355"/>
      <c r="J39" s="355"/>
      <c r="K39" s="355"/>
      <c r="L39" s="355"/>
      <c r="M39" s="355"/>
      <c r="N39" s="355"/>
      <c r="O39" s="421" t="s">
        <v>160</v>
      </c>
      <c r="P39" s="373"/>
      <c r="Q39" s="355"/>
      <c r="R39" s="355"/>
      <c r="S39" s="355"/>
      <c r="T39" s="373" t="s">
        <v>153</v>
      </c>
      <c r="U39" s="355"/>
      <c r="V39" s="355"/>
      <c r="W39" s="355"/>
      <c r="X39" s="355"/>
    </row>
    <row r="40" spans="1:24" x14ac:dyDescent="0.25">
      <c r="A40" s="373" t="s">
        <v>154</v>
      </c>
      <c r="B40" s="355"/>
      <c r="C40" s="355"/>
      <c r="D40" s="355"/>
      <c r="E40" s="373"/>
      <c r="F40" s="355"/>
      <c r="G40" s="355"/>
      <c r="H40" s="355"/>
      <c r="I40" s="355"/>
      <c r="J40" s="355"/>
      <c r="K40" s="355"/>
      <c r="L40" s="355"/>
      <c r="M40" s="355"/>
      <c r="N40" s="355"/>
      <c r="O40" s="421" t="s">
        <v>161</v>
      </c>
      <c r="P40" s="373"/>
      <c r="Q40" s="355"/>
      <c r="R40" s="355"/>
      <c r="S40" s="355"/>
      <c r="T40" s="418" t="s">
        <v>158</v>
      </c>
      <c r="U40" s="355"/>
      <c r="V40" s="355"/>
      <c r="W40" s="355"/>
      <c r="X40" s="355"/>
    </row>
    <row r="41" spans="1:24" x14ac:dyDescent="0.25">
      <c r="A41" s="374" t="s">
        <v>178</v>
      </c>
      <c r="B41" s="355"/>
      <c r="C41" s="355"/>
      <c r="D41" s="373"/>
      <c r="E41" s="373"/>
      <c r="F41" s="355"/>
      <c r="G41" s="355"/>
      <c r="H41" s="355"/>
      <c r="I41" s="355"/>
      <c r="J41" s="373"/>
      <c r="K41" s="373"/>
      <c r="L41" s="373"/>
      <c r="M41" s="373"/>
      <c r="N41" s="373"/>
      <c r="O41" s="355"/>
      <c r="P41" s="373"/>
      <c r="Q41" s="355"/>
      <c r="R41" s="355"/>
      <c r="S41" s="355"/>
      <c r="T41" s="418" t="s">
        <v>156</v>
      </c>
      <c r="U41" s="355"/>
      <c r="V41" s="355"/>
      <c r="W41" s="355"/>
      <c r="X41" s="355"/>
    </row>
    <row r="42" spans="1:24" x14ac:dyDescent="0.25">
      <c r="A42" s="355"/>
      <c r="B42" s="355"/>
      <c r="C42" s="355"/>
      <c r="D42" s="400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418" t="s">
        <v>166</v>
      </c>
      <c r="U42" s="355"/>
      <c r="V42" s="355"/>
      <c r="W42" s="355"/>
      <c r="X42" s="355"/>
    </row>
    <row r="43" spans="1:24" x14ac:dyDescent="0.25">
      <c r="A43" s="417" t="s">
        <v>163</v>
      </c>
      <c r="B43" s="355"/>
      <c r="C43" s="355"/>
      <c r="D43" s="400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355"/>
      <c r="U43" s="355"/>
      <c r="V43" s="355"/>
      <c r="W43" s="355"/>
      <c r="X43" s="355"/>
    </row>
    <row r="44" spans="1:24" x14ac:dyDescent="0.25">
      <c r="A44" s="373" t="s">
        <v>168</v>
      </c>
      <c r="B44" s="355"/>
      <c r="C44" s="355"/>
      <c r="D44" s="355"/>
      <c r="E44" s="373"/>
      <c r="F44" s="355"/>
      <c r="G44" s="355"/>
      <c r="H44" s="355"/>
      <c r="I44" s="355"/>
      <c r="J44" s="355"/>
      <c r="K44" s="355"/>
      <c r="L44" s="355"/>
      <c r="M44" s="355"/>
      <c r="N44" s="418"/>
      <c r="O44" s="355"/>
      <c r="P44" s="355"/>
      <c r="Q44" s="355"/>
      <c r="R44" s="355"/>
      <c r="S44" s="355"/>
      <c r="T44" s="355"/>
      <c r="U44" s="355"/>
      <c r="V44" s="355"/>
      <c r="W44" s="355"/>
      <c r="X44" s="355"/>
    </row>
    <row r="45" spans="1:24" x14ac:dyDescent="0.25">
      <c r="A45" s="373" t="s">
        <v>169</v>
      </c>
      <c r="B45" s="373"/>
      <c r="C45" s="373"/>
      <c r="D45" s="400"/>
      <c r="E45" s="355"/>
      <c r="F45" s="355"/>
      <c r="G45" s="355"/>
      <c r="H45" s="355"/>
      <c r="I45" s="355"/>
      <c r="J45" s="355"/>
      <c r="K45" s="355"/>
      <c r="L45" s="355"/>
      <c r="M45" s="355"/>
      <c r="N45" s="418"/>
      <c r="O45" s="355"/>
      <c r="P45" s="355"/>
      <c r="Q45" s="355"/>
      <c r="R45" s="355"/>
      <c r="S45" s="355"/>
      <c r="T45" s="355"/>
      <c r="U45" s="355"/>
      <c r="V45" s="355"/>
      <c r="W45" s="355"/>
      <c r="X45" s="355"/>
    </row>
    <row r="46" spans="1:24" x14ac:dyDescent="0.25">
      <c r="A46" s="373" t="s">
        <v>126</v>
      </c>
      <c r="B46" s="373"/>
      <c r="C46" s="373"/>
      <c r="D46" s="400"/>
      <c r="E46" s="355"/>
      <c r="F46" s="355"/>
      <c r="G46" s="355"/>
      <c r="H46" s="355"/>
      <c r="I46" s="355"/>
      <c r="J46" s="355"/>
      <c r="K46" s="355"/>
      <c r="L46" s="355"/>
      <c r="M46" s="355"/>
      <c r="N46" s="373"/>
      <c r="O46" s="355"/>
      <c r="P46" s="355"/>
      <c r="Q46" s="355"/>
      <c r="R46" s="355"/>
      <c r="S46" s="355"/>
      <c r="T46" s="355"/>
      <c r="U46" s="355"/>
      <c r="V46" s="355"/>
      <c r="W46" s="355"/>
      <c r="X46" s="355"/>
    </row>
    <row r="47" spans="1:24" x14ac:dyDescent="0.25">
      <c r="A47" s="373" t="s">
        <v>127</v>
      </c>
      <c r="B47" s="373"/>
      <c r="C47" s="373"/>
      <c r="D47" s="400"/>
      <c r="E47" s="355"/>
      <c r="F47" s="355"/>
      <c r="G47" s="355"/>
      <c r="H47" s="355"/>
      <c r="I47" s="355"/>
      <c r="J47" s="355"/>
      <c r="K47" s="355"/>
      <c r="L47" s="355"/>
      <c r="M47" s="373"/>
      <c r="N47" s="373"/>
      <c r="O47" s="355"/>
      <c r="P47" s="355"/>
      <c r="Q47" s="355"/>
      <c r="R47" s="355"/>
      <c r="S47" s="355"/>
      <c r="T47" s="355"/>
      <c r="U47" s="355"/>
      <c r="V47" s="355"/>
      <c r="W47" s="355"/>
      <c r="X47" s="355"/>
    </row>
    <row r="48" spans="1:24" x14ac:dyDescent="0.25">
      <c r="A48" s="375" t="s">
        <v>140</v>
      </c>
      <c r="B48" s="355"/>
      <c r="C48" s="400"/>
      <c r="D48" s="400"/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355"/>
      <c r="P48" s="355"/>
      <c r="Q48" s="355"/>
      <c r="R48" s="355"/>
      <c r="S48" s="355"/>
      <c r="T48" s="355"/>
      <c r="U48" s="355"/>
      <c r="V48" s="355"/>
      <c r="W48" s="355"/>
      <c r="X48" s="355"/>
    </row>
    <row r="49" spans="1:1" x14ac:dyDescent="0.25">
      <c r="A49" s="435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horizontalDpi="300" verticalDpi="300" r:id="rId1"/>
  <headerFooter>
    <oddHeader>&amp;C&amp;A</oddHeader>
    <oddFooter>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53"/>
  <sheetViews>
    <sheetView topLeftCell="A4" zoomScaleNormal="100" workbookViewId="0">
      <selection activeCell="A35" sqref="A35"/>
    </sheetView>
  </sheetViews>
  <sheetFormatPr defaultRowHeight="15" x14ac:dyDescent="0.25"/>
  <cols>
    <col min="1" max="1" width="18.5703125" customWidth="1"/>
    <col min="2" max="2" width="37.5703125" customWidth="1"/>
    <col min="3" max="3" width="15.7109375" customWidth="1"/>
    <col min="4" max="4" width="9.7109375" style="400" customWidth="1"/>
    <col min="5" max="22" width="4.140625" customWidth="1"/>
    <col min="23" max="23" width="5" bestFit="1" customWidth="1"/>
    <col min="24" max="24" width="4" bestFit="1" customWidth="1"/>
  </cols>
  <sheetData>
    <row r="1" spans="1:24" ht="15.75" customHeight="1" thickBot="1" x14ac:dyDescent="0.3">
      <c r="A1" s="603" t="s">
        <v>207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5"/>
    </row>
    <row r="2" spans="1:24" ht="15.75" thickBot="1" x14ac:dyDescent="0.3">
      <c r="A2" s="606" t="s">
        <v>123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607"/>
      <c r="X2" s="608"/>
    </row>
    <row r="3" spans="1:24" ht="15.75" thickBot="1" x14ac:dyDescent="0.3">
      <c r="A3" s="466" t="s">
        <v>275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8"/>
    </row>
    <row r="4" spans="1:24" x14ac:dyDescent="0.25">
      <c r="A4" s="473" t="s">
        <v>44</v>
      </c>
      <c r="B4" s="457" t="s">
        <v>24</v>
      </c>
      <c r="C4" s="455" t="s">
        <v>124</v>
      </c>
      <c r="D4" s="459" t="s">
        <v>125</v>
      </c>
      <c r="E4" s="475" t="s">
        <v>25</v>
      </c>
      <c r="F4" s="476"/>
      <c r="G4" s="477"/>
      <c r="H4" s="478" t="s">
        <v>26</v>
      </c>
      <c r="I4" s="476"/>
      <c r="J4" s="477"/>
      <c r="K4" s="478" t="s">
        <v>27</v>
      </c>
      <c r="L4" s="476"/>
      <c r="M4" s="477"/>
      <c r="N4" s="478" t="s">
        <v>28</v>
      </c>
      <c r="O4" s="479"/>
      <c r="P4" s="480"/>
      <c r="Q4" s="478" t="s">
        <v>29</v>
      </c>
      <c r="R4" s="479"/>
      <c r="S4" s="480"/>
      <c r="T4" s="478" t="s">
        <v>30</v>
      </c>
      <c r="U4" s="479"/>
      <c r="V4" s="480"/>
      <c r="W4" s="469" t="s">
        <v>31</v>
      </c>
      <c r="X4" s="471" t="s">
        <v>32</v>
      </c>
    </row>
    <row r="5" spans="1:24" ht="15.75" thickBot="1" x14ac:dyDescent="0.3">
      <c r="A5" s="474"/>
      <c r="B5" s="458"/>
      <c r="C5" s="456"/>
      <c r="D5" s="459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470"/>
      <c r="X5" s="472"/>
    </row>
    <row r="6" spans="1:24" x14ac:dyDescent="0.25">
      <c r="A6" s="126" t="s">
        <v>120</v>
      </c>
      <c r="B6" s="41" t="s">
        <v>222</v>
      </c>
      <c r="C6" s="78" t="s">
        <v>133</v>
      </c>
      <c r="D6" s="397" t="s">
        <v>132</v>
      </c>
      <c r="E6" s="84">
        <v>2</v>
      </c>
      <c r="F6" s="85" t="s">
        <v>33</v>
      </c>
      <c r="G6" s="42">
        <v>3</v>
      </c>
      <c r="H6" s="84">
        <v>2</v>
      </c>
      <c r="I6" s="85" t="s">
        <v>33</v>
      </c>
      <c r="J6" s="42">
        <v>3</v>
      </c>
      <c r="K6" s="84">
        <v>2</v>
      </c>
      <c r="L6" s="85" t="s">
        <v>33</v>
      </c>
      <c r="M6" s="42">
        <v>3</v>
      </c>
      <c r="N6" s="84">
        <v>2</v>
      </c>
      <c r="O6" s="85" t="s">
        <v>33</v>
      </c>
      <c r="P6" s="43">
        <v>3</v>
      </c>
      <c r="Q6" s="84">
        <v>2</v>
      </c>
      <c r="R6" s="85" t="s">
        <v>33</v>
      </c>
      <c r="S6" s="42">
        <v>3</v>
      </c>
      <c r="T6" s="84">
        <v>2</v>
      </c>
      <c r="U6" s="85" t="s">
        <v>33</v>
      </c>
      <c r="V6" s="42">
        <v>3</v>
      </c>
      <c r="W6" s="174">
        <f>15*(E6+H6+K6+N6+Q6+T6)</f>
        <v>180</v>
      </c>
      <c r="X6" s="45">
        <f>SUM(G6+J6+M6+P6+S6+V6)</f>
        <v>18</v>
      </c>
    </row>
    <row r="7" spans="1:24" x14ac:dyDescent="0.25">
      <c r="A7" s="23"/>
      <c r="B7" s="27" t="s">
        <v>34</v>
      </c>
      <c r="C7" s="39" t="s">
        <v>133</v>
      </c>
      <c r="D7" s="376" t="s">
        <v>40</v>
      </c>
      <c r="E7" s="31">
        <v>2</v>
      </c>
      <c r="F7" s="32" t="s">
        <v>35</v>
      </c>
      <c r="G7" s="30">
        <v>1</v>
      </c>
      <c r="H7" s="31">
        <v>2</v>
      </c>
      <c r="I7" s="32" t="s">
        <v>33</v>
      </c>
      <c r="J7" s="30">
        <v>1</v>
      </c>
      <c r="K7" s="31"/>
      <c r="L7" s="32"/>
      <c r="M7" s="30"/>
      <c r="N7" s="31"/>
      <c r="O7" s="32"/>
      <c r="P7" s="33"/>
      <c r="Q7" s="31"/>
      <c r="R7" s="32"/>
      <c r="S7" s="30"/>
      <c r="T7" s="31"/>
      <c r="U7" s="32"/>
      <c r="V7" s="49"/>
      <c r="W7" s="175">
        <f t="shared" ref="W7:W10" si="0">15*(E7+H7+K7+N7+Q7+T7)</f>
        <v>60</v>
      </c>
      <c r="X7" s="127">
        <f t="shared" ref="X7:X9" si="1">SUM(G7+J7+M7+P7+S7+V7)</f>
        <v>2</v>
      </c>
    </row>
    <row r="8" spans="1:24" x14ac:dyDescent="0.25">
      <c r="A8" s="22"/>
      <c r="B8" s="27" t="s">
        <v>143</v>
      </c>
      <c r="C8" s="39" t="s">
        <v>133</v>
      </c>
      <c r="D8" s="376" t="s">
        <v>40</v>
      </c>
      <c r="E8" s="31">
        <v>2</v>
      </c>
      <c r="F8" s="32" t="s">
        <v>35</v>
      </c>
      <c r="G8" s="30">
        <v>2</v>
      </c>
      <c r="H8" s="31">
        <v>2</v>
      </c>
      <c r="I8" s="32" t="s">
        <v>33</v>
      </c>
      <c r="J8" s="30">
        <v>2</v>
      </c>
      <c r="K8" s="31">
        <v>1</v>
      </c>
      <c r="L8" s="32" t="s">
        <v>35</v>
      </c>
      <c r="M8" s="30">
        <v>1</v>
      </c>
      <c r="N8" s="31">
        <v>1</v>
      </c>
      <c r="O8" s="32" t="s">
        <v>33</v>
      </c>
      <c r="P8" s="33">
        <v>1</v>
      </c>
      <c r="Q8" s="31">
        <v>1</v>
      </c>
      <c r="R8" s="32" t="s">
        <v>35</v>
      </c>
      <c r="S8" s="33">
        <v>1</v>
      </c>
      <c r="T8" s="31"/>
      <c r="U8" s="32"/>
      <c r="V8" s="49"/>
      <c r="W8" s="172">
        <f t="shared" si="0"/>
        <v>105</v>
      </c>
      <c r="X8" s="128">
        <f t="shared" si="1"/>
        <v>7</v>
      </c>
    </row>
    <row r="9" spans="1:24" x14ac:dyDescent="0.25">
      <c r="A9" s="15"/>
      <c r="B9" s="27" t="s">
        <v>144</v>
      </c>
      <c r="C9" s="39" t="s">
        <v>133</v>
      </c>
      <c r="D9" s="376" t="s">
        <v>132</v>
      </c>
      <c r="E9" s="31">
        <v>2</v>
      </c>
      <c r="F9" s="32" t="s">
        <v>35</v>
      </c>
      <c r="G9" s="30">
        <v>3</v>
      </c>
      <c r="H9" s="31">
        <v>2</v>
      </c>
      <c r="I9" s="32" t="s">
        <v>33</v>
      </c>
      <c r="J9" s="30">
        <v>3</v>
      </c>
      <c r="K9" s="31">
        <v>1</v>
      </c>
      <c r="L9" s="32" t="s">
        <v>35</v>
      </c>
      <c r="M9" s="30">
        <v>2</v>
      </c>
      <c r="N9" s="31">
        <v>1</v>
      </c>
      <c r="O9" s="32" t="s">
        <v>33</v>
      </c>
      <c r="P9" s="33">
        <v>2</v>
      </c>
      <c r="Q9" s="31">
        <v>1</v>
      </c>
      <c r="R9" s="32" t="s">
        <v>35</v>
      </c>
      <c r="S9" s="33">
        <v>2</v>
      </c>
      <c r="T9" s="31"/>
      <c r="U9" s="32"/>
      <c r="V9" s="49"/>
      <c r="W9" s="172">
        <f t="shared" si="0"/>
        <v>105</v>
      </c>
      <c r="X9" s="50">
        <f t="shared" si="1"/>
        <v>12</v>
      </c>
    </row>
    <row r="10" spans="1:24" x14ac:dyDescent="0.25">
      <c r="A10" s="15"/>
      <c r="B10" s="27" t="s">
        <v>145</v>
      </c>
      <c r="C10" s="39" t="s">
        <v>133</v>
      </c>
      <c r="D10" s="376" t="s">
        <v>132</v>
      </c>
      <c r="E10" s="31"/>
      <c r="F10" s="32"/>
      <c r="G10" s="30"/>
      <c r="H10" s="31"/>
      <c r="I10" s="32"/>
      <c r="J10" s="30"/>
      <c r="K10" s="31"/>
      <c r="L10" s="32"/>
      <c r="M10" s="30"/>
      <c r="N10" s="31"/>
      <c r="O10" s="32"/>
      <c r="P10" s="33"/>
      <c r="Q10" s="31">
        <v>1</v>
      </c>
      <c r="R10" s="32" t="s">
        <v>35</v>
      </c>
      <c r="S10" s="33">
        <v>1</v>
      </c>
      <c r="T10" s="31">
        <v>2</v>
      </c>
      <c r="U10" s="32" t="s">
        <v>33</v>
      </c>
      <c r="V10" s="30">
        <v>2</v>
      </c>
      <c r="W10" s="172">
        <f t="shared" si="0"/>
        <v>45</v>
      </c>
      <c r="X10" s="50">
        <f t="shared" ref="X10" si="2">SUM(G10+J10+M10+P10+S10+V10)</f>
        <v>3</v>
      </c>
    </row>
    <row r="11" spans="1:24" x14ac:dyDescent="0.25">
      <c r="A11" s="15" t="s">
        <v>45</v>
      </c>
      <c r="B11" s="27" t="s">
        <v>36</v>
      </c>
      <c r="C11" s="27"/>
      <c r="D11" s="376" t="s">
        <v>132</v>
      </c>
      <c r="E11" s="31">
        <v>2</v>
      </c>
      <c r="F11" s="32" t="s">
        <v>33</v>
      </c>
      <c r="G11" s="30">
        <v>2</v>
      </c>
      <c r="H11" s="31"/>
      <c r="I11" s="32"/>
      <c r="J11" s="30"/>
      <c r="K11" s="31"/>
      <c r="L11" s="32"/>
      <c r="M11" s="30"/>
      <c r="N11" s="31"/>
      <c r="O11" s="32"/>
      <c r="P11" s="33"/>
      <c r="Q11" s="31"/>
      <c r="R11" s="32"/>
      <c r="S11" s="30"/>
      <c r="T11" s="31"/>
      <c r="U11" s="32"/>
      <c r="V11" s="30"/>
      <c r="W11" s="63">
        <f>15*(E11+H11+K11+N11+Q11+T11)</f>
        <v>30</v>
      </c>
      <c r="X11" s="50">
        <v>2</v>
      </c>
    </row>
    <row r="12" spans="1:24" x14ac:dyDescent="0.25">
      <c r="A12" s="15" t="s">
        <v>46</v>
      </c>
      <c r="B12" s="27" t="s">
        <v>38</v>
      </c>
      <c r="C12" s="27"/>
      <c r="D12" s="376" t="s">
        <v>132</v>
      </c>
      <c r="E12" s="31"/>
      <c r="F12" s="32"/>
      <c r="G12" s="30"/>
      <c r="H12" s="31"/>
      <c r="I12" s="32"/>
      <c r="J12" s="30"/>
      <c r="K12" s="31"/>
      <c r="L12" s="32"/>
      <c r="M12" s="33"/>
      <c r="N12" s="31">
        <v>2</v>
      </c>
      <c r="O12" s="32" t="s">
        <v>33</v>
      </c>
      <c r="P12" s="33">
        <v>2</v>
      </c>
      <c r="Q12" s="31"/>
      <c r="R12" s="32"/>
      <c r="S12" s="30"/>
      <c r="T12" s="31"/>
      <c r="U12" s="32"/>
      <c r="V12" s="49"/>
      <c r="W12" s="63">
        <f t="shared" ref="W12:W15" si="3">15*(E12+H12+K12+N12+Q12+T12)</f>
        <v>30</v>
      </c>
      <c r="X12" s="50">
        <v>2</v>
      </c>
    </row>
    <row r="13" spans="1:24" x14ac:dyDescent="0.25">
      <c r="A13" s="365"/>
      <c r="B13" s="404" t="s">
        <v>39</v>
      </c>
      <c r="C13" s="366"/>
      <c r="D13" s="376" t="s">
        <v>132</v>
      </c>
      <c r="E13" s="370"/>
      <c r="F13" s="371"/>
      <c r="G13" s="369"/>
      <c r="H13" s="370"/>
      <c r="I13" s="371"/>
      <c r="J13" s="369"/>
      <c r="K13" s="370">
        <v>2</v>
      </c>
      <c r="L13" s="371" t="s">
        <v>33</v>
      </c>
      <c r="M13" s="369">
        <v>1</v>
      </c>
      <c r="N13" s="370">
        <v>2</v>
      </c>
      <c r="O13" s="371" t="s">
        <v>33</v>
      </c>
      <c r="P13" s="372">
        <v>1</v>
      </c>
      <c r="Q13" s="370"/>
      <c r="R13" s="371"/>
      <c r="S13" s="369"/>
      <c r="T13" s="370"/>
      <c r="U13" s="371"/>
      <c r="V13" s="380"/>
      <c r="W13" s="403">
        <f t="shared" si="3"/>
        <v>60</v>
      </c>
      <c r="X13" s="381">
        <v>2</v>
      </c>
    </row>
    <row r="14" spans="1:24" s="355" customFormat="1" x14ac:dyDescent="0.25">
      <c r="A14" s="354"/>
      <c r="B14" s="366" t="s">
        <v>282</v>
      </c>
      <c r="C14" s="366"/>
      <c r="D14" s="376" t="s">
        <v>132</v>
      </c>
      <c r="E14" s="370"/>
      <c r="F14" s="371"/>
      <c r="G14" s="369"/>
      <c r="H14" s="370"/>
      <c r="I14" s="371"/>
      <c r="J14" s="369"/>
      <c r="K14" s="370"/>
      <c r="L14" s="371"/>
      <c r="M14" s="369"/>
      <c r="N14" s="370"/>
      <c r="O14" s="371"/>
      <c r="P14" s="372"/>
      <c r="Q14" s="370">
        <v>2</v>
      </c>
      <c r="R14" s="371" t="s">
        <v>33</v>
      </c>
      <c r="S14" s="369">
        <v>1</v>
      </c>
      <c r="T14" s="370">
        <v>2</v>
      </c>
      <c r="U14" s="371" t="s">
        <v>33</v>
      </c>
      <c r="V14" s="380">
        <v>1</v>
      </c>
      <c r="W14" s="403">
        <f t="shared" si="3"/>
        <v>60</v>
      </c>
      <c r="X14" s="381">
        <v>2</v>
      </c>
    </row>
    <row r="15" spans="1:24" ht="15.75" thickBot="1" x14ac:dyDescent="0.3">
      <c r="A15" s="179" t="s">
        <v>208</v>
      </c>
      <c r="B15" s="382" t="s">
        <v>258</v>
      </c>
      <c r="C15" s="382"/>
      <c r="D15" s="398" t="s">
        <v>40</v>
      </c>
      <c r="E15" s="390"/>
      <c r="F15" s="391" t="s">
        <v>93</v>
      </c>
      <c r="G15" s="385"/>
      <c r="H15" s="390"/>
      <c r="I15" s="391" t="s">
        <v>93</v>
      </c>
      <c r="J15" s="385"/>
      <c r="K15" s="390"/>
      <c r="L15" s="391" t="s">
        <v>93</v>
      </c>
      <c r="M15" s="385"/>
      <c r="N15" s="390"/>
      <c r="O15" s="391" t="s">
        <v>93</v>
      </c>
      <c r="P15" s="385"/>
      <c r="Q15" s="390"/>
      <c r="R15" s="391" t="s">
        <v>93</v>
      </c>
      <c r="S15" s="385"/>
      <c r="T15" s="390"/>
      <c r="U15" s="391" t="s">
        <v>93</v>
      </c>
      <c r="V15" s="385"/>
      <c r="W15" s="392">
        <f t="shared" si="3"/>
        <v>0</v>
      </c>
      <c r="X15" s="386">
        <f t="shared" ref="X15" si="4">SUM(G15+J15+M15+P15+S15+V15)</f>
        <v>0</v>
      </c>
    </row>
    <row r="16" spans="1:24" x14ac:dyDescent="0.25">
      <c r="A16" s="163" t="s">
        <v>98</v>
      </c>
      <c r="B16" s="176" t="s">
        <v>263</v>
      </c>
      <c r="C16" s="39" t="s">
        <v>133</v>
      </c>
      <c r="D16" s="439"/>
      <c r="E16" s="102">
        <v>2</v>
      </c>
      <c r="F16" s="103" t="s">
        <v>35</v>
      </c>
      <c r="G16" s="59">
        <v>3</v>
      </c>
      <c r="H16" s="102">
        <v>2</v>
      </c>
      <c r="I16" s="103" t="s">
        <v>33</v>
      </c>
      <c r="J16" s="59">
        <v>3</v>
      </c>
      <c r="K16" s="102">
        <v>2</v>
      </c>
      <c r="L16" s="103" t="s">
        <v>35</v>
      </c>
      <c r="M16" s="59">
        <v>3</v>
      </c>
      <c r="N16" s="102">
        <v>2</v>
      </c>
      <c r="O16" s="103" t="s">
        <v>33</v>
      </c>
      <c r="P16" s="59">
        <v>3</v>
      </c>
      <c r="Q16" s="102">
        <v>2</v>
      </c>
      <c r="R16" s="103" t="s">
        <v>35</v>
      </c>
      <c r="S16" s="59">
        <v>3</v>
      </c>
      <c r="T16" s="102">
        <v>2</v>
      </c>
      <c r="U16" s="103" t="s">
        <v>33</v>
      </c>
      <c r="V16" s="59">
        <v>3</v>
      </c>
      <c r="W16" s="60">
        <f>15*(E16+H16+K16+N16+Q16+T16)</f>
        <v>180</v>
      </c>
      <c r="X16" s="61">
        <f t="shared" ref="X16:X17" si="5">G16+J16+M16+P16+S16+V16</f>
        <v>18</v>
      </c>
    </row>
    <row r="17" spans="1:25" x14ac:dyDescent="0.25">
      <c r="A17" s="23" t="s">
        <v>100</v>
      </c>
      <c r="B17" s="100" t="s">
        <v>261</v>
      </c>
      <c r="C17" s="191" t="s">
        <v>133</v>
      </c>
      <c r="D17" s="439"/>
      <c r="E17" s="102"/>
      <c r="F17" s="103"/>
      <c r="G17" s="106"/>
      <c r="H17" s="102"/>
      <c r="I17" s="103"/>
      <c r="J17" s="106"/>
      <c r="K17" s="102">
        <v>1</v>
      </c>
      <c r="L17" s="103" t="s">
        <v>35</v>
      </c>
      <c r="M17" s="30">
        <v>1</v>
      </c>
      <c r="N17" s="102">
        <v>1</v>
      </c>
      <c r="O17" s="103" t="s">
        <v>35</v>
      </c>
      <c r="P17" s="30">
        <v>1</v>
      </c>
      <c r="Q17" s="102">
        <v>1</v>
      </c>
      <c r="R17" s="103" t="s">
        <v>35</v>
      </c>
      <c r="S17" s="30">
        <v>1</v>
      </c>
      <c r="T17" s="102">
        <v>1</v>
      </c>
      <c r="U17" s="103" t="s">
        <v>35</v>
      </c>
      <c r="V17" s="30">
        <v>1</v>
      </c>
      <c r="W17" s="60">
        <f t="shared" ref="W17:W18" si="6">15*(E17+H17+K17+N17+Q17+T17)</f>
        <v>60</v>
      </c>
      <c r="X17" s="105">
        <f t="shared" si="5"/>
        <v>4</v>
      </c>
    </row>
    <row r="18" spans="1:25" x14ac:dyDescent="0.25">
      <c r="A18" s="23" t="s">
        <v>99</v>
      </c>
      <c r="B18" s="100" t="s">
        <v>270</v>
      </c>
      <c r="C18" s="108" t="s">
        <v>133</v>
      </c>
      <c r="D18" s="413"/>
      <c r="E18" s="28"/>
      <c r="F18" s="29"/>
      <c r="G18" s="30"/>
      <c r="H18" s="28"/>
      <c r="I18" s="29"/>
      <c r="J18" s="30"/>
      <c r="K18" s="28"/>
      <c r="L18" s="29"/>
      <c r="M18" s="30"/>
      <c r="N18" s="28"/>
      <c r="O18" s="29"/>
      <c r="P18" s="33"/>
      <c r="Q18" s="102">
        <v>2</v>
      </c>
      <c r="R18" s="103" t="s">
        <v>35</v>
      </c>
      <c r="S18" s="30">
        <v>1</v>
      </c>
      <c r="T18" s="102">
        <v>2</v>
      </c>
      <c r="U18" s="103" t="s">
        <v>33</v>
      </c>
      <c r="V18" s="30">
        <v>1</v>
      </c>
      <c r="W18" s="60">
        <f t="shared" si="6"/>
        <v>60</v>
      </c>
      <c r="X18" s="157">
        <f>G18+J18+M18+P18+S18+V18</f>
        <v>2</v>
      </c>
    </row>
    <row r="19" spans="1:25" x14ac:dyDescent="0.25">
      <c r="A19" s="154"/>
      <c r="B19" s="27" t="s">
        <v>180</v>
      </c>
      <c r="C19" s="100"/>
      <c r="D19" s="413"/>
      <c r="E19" s="28"/>
      <c r="F19" s="29"/>
      <c r="G19" s="30"/>
      <c r="H19" s="28"/>
      <c r="I19" s="29"/>
      <c r="J19" s="30"/>
      <c r="K19" s="28"/>
      <c r="L19" s="29"/>
      <c r="M19" s="30"/>
      <c r="N19" s="28"/>
      <c r="O19" s="29"/>
      <c r="P19" s="33"/>
      <c r="Q19" s="28"/>
      <c r="R19" s="29"/>
      <c r="S19" s="30"/>
      <c r="T19" s="28"/>
      <c r="U19" s="29"/>
      <c r="V19" s="30">
        <v>1</v>
      </c>
      <c r="W19" s="63"/>
      <c r="X19" s="157">
        <f>G19+J19+M19+P19+S19+V19</f>
        <v>1</v>
      </c>
    </row>
    <row r="20" spans="1:25" x14ac:dyDescent="0.25">
      <c r="A20" s="215" t="s">
        <v>102</v>
      </c>
      <c r="B20" s="100" t="s">
        <v>117</v>
      </c>
      <c r="C20" s="100"/>
      <c r="D20" s="413"/>
      <c r="E20" s="28">
        <v>4</v>
      </c>
      <c r="F20" s="29" t="s">
        <v>35</v>
      </c>
      <c r="G20" s="106">
        <v>2</v>
      </c>
      <c r="H20" s="28">
        <v>4</v>
      </c>
      <c r="I20" s="29" t="s">
        <v>35</v>
      </c>
      <c r="J20" s="106">
        <v>2</v>
      </c>
      <c r="K20" s="28">
        <v>4</v>
      </c>
      <c r="L20" s="29" t="s">
        <v>35</v>
      </c>
      <c r="M20" s="106">
        <v>2</v>
      </c>
      <c r="N20" s="28">
        <v>4</v>
      </c>
      <c r="O20" s="29" t="s">
        <v>35</v>
      </c>
      <c r="P20" s="106">
        <v>2</v>
      </c>
      <c r="Q20" s="28">
        <v>4</v>
      </c>
      <c r="R20" s="29" t="s">
        <v>35</v>
      </c>
      <c r="S20" s="106">
        <v>2</v>
      </c>
      <c r="T20" s="28">
        <v>4</v>
      </c>
      <c r="U20" s="29" t="s">
        <v>35</v>
      </c>
      <c r="V20" s="106">
        <v>2</v>
      </c>
      <c r="W20" s="109">
        <f>15*(E20+H20+K20+N20+Q20+T20)</f>
        <v>360</v>
      </c>
      <c r="X20" s="137">
        <f t="shared" ref="X20:X21" si="7">SUM(G20+J20+M20+P20+S20+V20)</f>
        <v>12</v>
      </c>
    </row>
    <row r="21" spans="1:25" x14ac:dyDescent="0.25">
      <c r="A21" s="215"/>
      <c r="B21" s="100" t="s">
        <v>259</v>
      </c>
      <c r="C21" s="100"/>
      <c r="D21" s="413"/>
      <c r="E21" s="28">
        <v>1</v>
      </c>
      <c r="F21" s="29" t="s">
        <v>35</v>
      </c>
      <c r="G21" s="106">
        <v>2</v>
      </c>
      <c r="H21" s="177">
        <v>1</v>
      </c>
      <c r="I21" s="167" t="s">
        <v>35</v>
      </c>
      <c r="J21" s="178">
        <v>2</v>
      </c>
      <c r="K21" s="28">
        <v>1</v>
      </c>
      <c r="L21" s="29" t="s">
        <v>35</v>
      </c>
      <c r="M21" s="106">
        <v>2</v>
      </c>
      <c r="N21" s="177">
        <v>1</v>
      </c>
      <c r="O21" s="167" t="s">
        <v>35</v>
      </c>
      <c r="P21" s="178">
        <v>2</v>
      </c>
      <c r="Q21" s="28">
        <v>1</v>
      </c>
      <c r="R21" s="29" t="s">
        <v>35</v>
      </c>
      <c r="S21" s="106">
        <v>2</v>
      </c>
      <c r="T21" s="177">
        <v>1</v>
      </c>
      <c r="U21" s="167" t="s">
        <v>33</v>
      </c>
      <c r="V21" s="178">
        <v>2</v>
      </c>
      <c r="W21" s="109">
        <f t="shared" ref="W21:W38" si="8">15*(E21+H21+K21+N21+Q21+T21)</f>
        <v>90</v>
      </c>
      <c r="X21" s="137">
        <f t="shared" si="7"/>
        <v>12</v>
      </c>
    </row>
    <row r="22" spans="1:25" x14ac:dyDescent="0.25">
      <c r="A22" s="215" t="s">
        <v>106</v>
      </c>
      <c r="B22" s="100" t="s">
        <v>264</v>
      </c>
      <c r="C22" s="108" t="s">
        <v>133</v>
      </c>
      <c r="D22" s="413"/>
      <c r="E22" s="28">
        <v>2</v>
      </c>
      <c r="F22" s="29" t="s">
        <v>35</v>
      </c>
      <c r="G22" s="106">
        <v>3</v>
      </c>
      <c r="H22" s="28">
        <v>2</v>
      </c>
      <c r="I22" s="29" t="s">
        <v>33</v>
      </c>
      <c r="J22" s="106">
        <v>3</v>
      </c>
      <c r="K22" s="28">
        <v>2</v>
      </c>
      <c r="L22" s="29" t="s">
        <v>35</v>
      </c>
      <c r="M22" s="106">
        <v>3</v>
      </c>
      <c r="N22" s="28">
        <v>2</v>
      </c>
      <c r="O22" s="29" t="s">
        <v>33</v>
      </c>
      <c r="P22" s="106">
        <v>3</v>
      </c>
      <c r="Q22" s="28">
        <v>2</v>
      </c>
      <c r="R22" s="29" t="s">
        <v>35</v>
      </c>
      <c r="S22" s="106">
        <v>3</v>
      </c>
      <c r="T22" s="28">
        <v>2</v>
      </c>
      <c r="U22" s="29" t="s">
        <v>35</v>
      </c>
      <c r="V22" s="106">
        <v>3</v>
      </c>
      <c r="W22" s="109">
        <f t="shared" si="8"/>
        <v>180</v>
      </c>
      <c r="X22" s="105">
        <f t="shared" ref="X22:X34" si="9">G22+J22+M22+P22+S22+V22</f>
        <v>18</v>
      </c>
    </row>
    <row r="23" spans="1:25" x14ac:dyDescent="0.25">
      <c r="A23" s="215"/>
      <c r="B23" s="100" t="s">
        <v>266</v>
      </c>
      <c r="C23" s="108" t="s">
        <v>133</v>
      </c>
      <c r="D23" s="413"/>
      <c r="E23" s="28">
        <v>1</v>
      </c>
      <c r="F23" s="29" t="s">
        <v>35</v>
      </c>
      <c r="G23" s="106">
        <v>1</v>
      </c>
      <c r="H23" s="28">
        <v>1</v>
      </c>
      <c r="I23" s="29" t="s">
        <v>33</v>
      </c>
      <c r="J23" s="106">
        <v>1</v>
      </c>
      <c r="K23" s="28">
        <v>1</v>
      </c>
      <c r="L23" s="29" t="s">
        <v>40</v>
      </c>
      <c r="M23" s="106">
        <v>1</v>
      </c>
      <c r="N23" s="28">
        <v>1</v>
      </c>
      <c r="O23" s="29" t="s">
        <v>35</v>
      </c>
      <c r="P23" s="106">
        <v>1</v>
      </c>
      <c r="Q23" s="28"/>
      <c r="R23" s="29"/>
      <c r="S23" s="106"/>
      <c r="T23" s="28"/>
      <c r="U23" s="29"/>
      <c r="V23" s="106"/>
      <c r="W23" s="109">
        <f t="shared" si="8"/>
        <v>60</v>
      </c>
      <c r="X23" s="105">
        <f t="shared" si="9"/>
        <v>4</v>
      </c>
      <c r="Y23" s="180"/>
    </row>
    <row r="24" spans="1:25" x14ac:dyDescent="0.25">
      <c r="A24" s="215"/>
      <c r="B24" s="100" t="s">
        <v>95</v>
      </c>
      <c r="C24" s="100"/>
      <c r="D24" s="413"/>
      <c r="E24" s="28"/>
      <c r="F24" s="29"/>
      <c r="G24" s="106"/>
      <c r="H24" s="28">
        <v>2</v>
      </c>
      <c r="I24" s="29" t="s">
        <v>35</v>
      </c>
      <c r="J24" s="106">
        <v>2</v>
      </c>
      <c r="K24" s="28"/>
      <c r="L24" s="29"/>
      <c r="M24" s="106"/>
      <c r="N24" s="28"/>
      <c r="O24" s="29"/>
      <c r="P24" s="106"/>
      <c r="Q24" s="28"/>
      <c r="R24" s="29"/>
      <c r="S24" s="106"/>
      <c r="T24" s="28"/>
      <c r="U24" s="29"/>
      <c r="V24" s="106"/>
      <c r="W24" s="109">
        <f t="shared" si="8"/>
        <v>30</v>
      </c>
      <c r="X24" s="105">
        <f t="shared" si="9"/>
        <v>2</v>
      </c>
    </row>
    <row r="25" spans="1:25" x14ac:dyDescent="0.25">
      <c r="A25" s="215"/>
      <c r="B25" s="100" t="s">
        <v>271</v>
      </c>
      <c r="C25" s="100"/>
      <c r="D25" s="413"/>
      <c r="E25" s="28"/>
      <c r="F25" s="29"/>
      <c r="G25" s="106"/>
      <c r="H25" s="28"/>
      <c r="I25" s="29"/>
      <c r="J25" s="106"/>
      <c r="K25" s="28"/>
      <c r="L25" s="29"/>
      <c r="M25" s="106"/>
      <c r="N25" s="28"/>
      <c r="O25" s="29"/>
      <c r="P25" s="106"/>
      <c r="Q25" s="28">
        <v>1</v>
      </c>
      <c r="R25" s="29" t="s">
        <v>35</v>
      </c>
      <c r="S25" s="106">
        <v>2</v>
      </c>
      <c r="T25" s="28">
        <v>1</v>
      </c>
      <c r="U25" s="29" t="s">
        <v>35</v>
      </c>
      <c r="V25" s="106">
        <v>2</v>
      </c>
      <c r="W25" s="109">
        <f t="shared" si="8"/>
        <v>30</v>
      </c>
      <c r="X25" s="105">
        <f t="shared" si="9"/>
        <v>4</v>
      </c>
    </row>
    <row r="26" spans="1:25" x14ac:dyDescent="0.25">
      <c r="A26" s="215"/>
      <c r="B26" s="100" t="s">
        <v>96</v>
      </c>
      <c r="C26" s="100"/>
      <c r="D26" s="413"/>
      <c r="E26" s="28">
        <v>2</v>
      </c>
      <c r="F26" s="29" t="s">
        <v>33</v>
      </c>
      <c r="G26" s="106">
        <v>2</v>
      </c>
      <c r="H26" s="28"/>
      <c r="I26" s="29"/>
      <c r="J26" s="106"/>
      <c r="K26" s="28"/>
      <c r="L26" s="29"/>
      <c r="M26" s="106"/>
      <c r="N26" s="28"/>
      <c r="O26" s="29"/>
      <c r="P26" s="106"/>
      <c r="Q26" s="28"/>
      <c r="R26" s="29"/>
      <c r="S26" s="106"/>
      <c r="T26" s="28"/>
      <c r="U26" s="29"/>
      <c r="V26" s="106"/>
      <c r="W26" s="109">
        <f>15*(E26+H26+K26+N26+Q26+T26)</f>
        <v>30</v>
      </c>
      <c r="X26" s="105">
        <f>G26+J26+M26+P26+S26+V26</f>
        <v>2</v>
      </c>
    </row>
    <row r="27" spans="1:25" x14ac:dyDescent="0.25">
      <c r="A27" s="215" t="s">
        <v>110</v>
      </c>
      <c r="B27" s="100" t="s">
        <v>265</v>
      </c>
      <c r="C27" s="108" t="s">
        <v>133</v>
      </c>
      <c r="D27" s="413"/>
      <c r="E27" s="28">
        <v>2</v>
      </c>
      <c r="F27" s="29" t="s">
        <v>35</v>
      </c>
      <c r="G27" s="106">
        <v>1</v>
      </c>
      <c r="H27" s="28">
        <v>2</v>
      </c>
      <c r="I27" s="29" t="s">
        <v>35</v>
      </c>
      <c r="J27" s="106">
        <v>1</v>
      </c>
      <c r="K27" s="28">
        <v>2</v>
      </c>
      <c r="L27" s="29" t="s">
        <v>35</v>
      </c>
      <c r="M27" s="106">
        <v>1</v>
      </c>
      <c r="N27" s="28">
        <v>2</v>
      </c>
      <c r="O27" s="29" t="s">
        <v>35</v>
      </c>
      <c r="P27" s="106">
        <v>1</v>
      </c>
      <c r="Q27" s="28">
        <v>2</v>
      </c>
      <c r="R27" s="29" t="s">
        <v>35</v>
      </c>
      <c r="S27" s="106">
        <v>1</v>
      </c>
      <c r="T27" s="28">
        <v>2</v>
      </c>
      <c r="U27" s="29" t="s">
        <v>35</v>
      </c>
      <c r="V27" s="106">
        <v>1</v>
      </c>
      <c r="W27" s="109">
        <f t="shared" si="8"/>
        <v>180</v>
      </c>
      <c r="X27" s="105">
        <f t="shared" si="9"/>
        <v>6</v>
      </c>
    </row>
    <row r="28" spans="1:25" x14ac:dyDescent="0.25">
      <c r="A28" s="215" t="s">
        <v>111</v>
      </c>
      <c r="B28" s="100" t="s">
        <v>272</v>
      </c>
      <c r="C28" s="100"/>
      <c r="D28" s="413"/>
      <c r="E28" s="28">
        <v>1</v>
      </c>
      <c r="F28" s="29" t="s">
        <v>35</v>
      </c>
      <c r="G28" s="106">
        <v>1</v>
      </c>
      <c r="H28" s="28">
        <v>1</v>
      </c>
      <c r="I28" s="29" t="s">
        <v>35</v>
      </c>
      <c r="J28" s="106">
        <v>1</v>
      </c>
      <c r="K28" s="28"/>
      <c r="L28" s="29"/>
      <c r="M28" s="106"/>
      <c r="N28" s="28"/>
      <c r="O28" s="29"/>
      <c r="P28" s="106"/>
      <c r="Q28" s="28"/>
      <c r="R28" s="29"/>
      <c r="S28" s="106"/>
      <c r="T28" s="28"/>
      <c r="U28" s="29"/>
      <c r="V28" s="106"/>
      <c r="W28" s="109">
        <f t="shared" si="8"/>
        <v>30</v>
      </c>
      <c r="X28" s="105">
        <f t="shared" si="9"/>
        <v>2</v>
      </c>
    </row>
    <row r="29" spans="1:25" x14ac:dyDescent="0.25">
      <c r="A29" s="215"/>
      <c r="B29" s="100" t="s">
        <v>267</v>
      </c>
      <c r="C29" s="100"/>
      <c r="D29" s="413"/>
      <c r="E29" s="28">
        <v>1</v>
      </c>
      <c r="F29" s="29" t="s">
        <v>35</v>
      </c>
      <c r="G29" s="106">
        <v>1</v>
      </c>
      <c r="H29" s="28">
        <v>1</v>
      </c>
      <c r="I29" s="29" t="s">
        <v>35</v>
      </c>
      <c r="J29" s="106">
        <v>1</v>
      </c>
      <c r="K29" s="28">
        <v>1</v>
      </c>
      <c r="L29" s="29" t="s">
        <v>35</v>
      </c>
      <c r="M29" s="106">
        <v>1</v>
      </c>
      <c r="N29" s="28">
        <v>1</v>
      </c>
      <c r="O29" s="29" t="s">
        <v>35</v>
      </c>
      <c r="P29" s="106">
        <v>1</v>
      </c>
      <c r="Q29" s="28"/>
      <c r="R29" s="29"/>
      <c r="S29" s="106"/>
      <c r="T29" s="28"/>
      <c r="U29" s="29"/>
      <c r="V29" s="106"/>
      <c r="W29" s="109">
        <f t="shared" si="8"/>
        <v>60</v>
      </c>
      <c r="X29" s="105">
        <f t="shared" si="9"/>
        <v>4</v>
      </c>
    </row>
    <row r="30" spans="1:25" x14ac:dyDescent="0.25">
      <c r="A30" s="215" t="s">
        <v>97</v>
      </c>
      <c r="B30" s="100" t="s">
        <v>268</v>
      </c>
      <c r="C30" s="108" t="s">
        <v>133</v>
      </c>
      <c r="D30" s="413"/>
      <c r="E30" s="28">
        <v>1</v>
      </c>
      <c r="F30" s="29" t="s">
        <v>35</v>
      </c>
      <c r="G30" s="106">
        <v>1</v>
      </c>
      <c r="H30" s="28">
        <v>1</v>
      </c>
      <c r="I30" s="29" t="s">
        <v>35</v>
      </c>
      <c r="J30" s="106">
        <v>1</v>
      </c>
      <c r="K30" s="28">
        <v>1</v>
      </c>
      <c r="L30" s="29" t="s">
        <v>35</v>
      </c>
      <c r="M30" s="106">
        <v>1</v>
      </c>
      <c r="N30" s="28">
        <v>1</v>
      </c>
      <c r="O30" s="29" t="s">
        <v>35</v>
      </c>
      <c r="P30" s="106">
        <v>1</v>
      </c>
      <c r="Q30" s="96"/>
      <c r="R30" s="97"/>
      <c r="S30" s="30"/>
      <c r="T30" s="96"/>
      <c r="U30" s="97"/>
      <c r="V30" s="30"/>
      <c r="W30" s="109">
        <f t="shared" si="8"/>
        <v>60</v>
      </c>
      <c r="X30" s="105">
        <f t="shared" si="9"/>
        <v>4</v>
      </c>
    </row>
    <row r="31" spans="1:25" x14ac:dyDescent="0.25">
      <c r="A31" s="215" t="s">
        <v>103</v>
      </c>
      <c r="B31" s="158" t="s">
        <v>255</v>
      </c>
      <c r="C31" s="158"/>
      <c r="D31" s="436"/>
      <c r="E31" s="68"/>
      <c r="F31" s="69"/>
      <c r="G31" s="161"/>
      <c r="H31" s="68"/>
      <c r="I31" s="69"/>
      <c r="J31" s="161"/>
      <c r="K31" s="68">
        <v>2</v>
      </c>
      <c r="L31" s="69" t="s">
        <v>40</v>
      </c>
      <c r="M31" s="161">
        <v>2</v>
      </c>
      <c r="N31" s="68">
        <v>2</v>
      </c>
      <c r="O31" s="69" t="s">
        <v>35</v>
      </c>
      <c r="P31" s="161">
        <v>2</v>
      </c>
      <c r="Q31" s="170"/>
      <c r="R31" s="171"/>
      <c r="S31" s="34"/>
      <c r="T31" s="170"/>
      <c r="U31" s="171"/>
      <c r="V31" s="34"/>
      <c r="W31" s="109">
        <f t="shared" si="8"/>
        <v>60</v>
      </c>
      <c r="X31" s="105">
        <f t="shared" si="9"/>
        <v>4</v>
      </c>
    </row>
    <row r="32" spans="1:25" x14ac:dyDescent="0.25">
      <c r="A32" s="215"/>
      <c r="B32" s="100" t="s">
        <v>253</v>
      </c>
      <c r="C32" s="100"/>
      <c r="D32" s="413"/>
      <c r="E32" s="28"/>
      <c r="F32" s="29"/>
      <c r="G32" s="106"/>
      <c r="H32" s="28"/>
      <c r="I32" s="29"/>
      <c r="J32" s="106"/>
      <c r="K32" s="28"/>
      <c r="L32" s="29"/>
      <c r="M32" s="106"/>
      <c r="N32" s="28"/>
      <c r="O32" s="29"/>
      <c r="P32" s="106"/>
      <c r="Q32" s="28">
        <v>1</v>
      </c>
      <c r="R32" s="29" t="s">
        <v>35</v>
      </c>
      <c r="S32" s="106">
        <v>1</v>
      </c>
      <c r="T32" s="28">
        <v>1</v>
      </c>
      <c r="U32" s="29" t="s">
        <v>35</v>
      </c>
      <c r="V32" s="106">
        <v>1</v>
      </c>
      <c r="W32" s="109">
        <v>30</v>
      </c>
      <c r="X32" s="105">
        <f t="shared" si="9"/>
        <v>2</v>
      </c>
    </row>
    <row r="33" spans="1:24" x14ac:dyDescent="0.25">
      <c r="A33" s="215"/>
      <c r="B33" s="158" t="s">
        <v>260</v>
      </c>
      <c r="C33" s="181"/>
      <c r="D33" s="436"/>
      <c r="E33" s="68">
        <v>1</v>
      </c>
      <c r="F33" s="69" t="s">
        <v>35</v>
      </c>
      <c r="G33" s="161">
        <v>1</v>
      </c>
      <c r="H33" s="68">
        <v>1</v>
      </c>
      <c r="I33" s="69" t="s">
        <v>35</v>
      </c>
      <c r="J33" s="161">
        <v>1</v>
      </c>
      <c r="K33" s="68">
        <v>1</v>
      </c>
      <c r="L33" s="69" t="s">
        <v>40</v>
      </c>
      <c r="M33" s="161">
        <v>1</v>
      </c>
      <c r="N33" s="68">
        <v>1</v>
      </c>
      <c r="O33" s="69" t="s">
        <v>33</v>
      </c>
      <c r="P33" s="161">
        <v>1</v>
      </c>
      <c r="Q33" s="170"/>
      <c r="R33" s="171"/>
      <c r="S33" s="34"/>
      <c r="T33" s="170"/>
      <c r="U33" s="171"/>
      <c r="V33" s="34"/>
      <c r="W33" s="109">
        <f t="shared" ref="W33" si="10">15*(E33+H33+K33+N33+Q33+T33)</f>
        <v>60</v>
      </c>
      <c r="X33" s="105">
        <f t="shared" si="9"/>
        <v>4</v>
      </c>
    </row>
    <row r="34" spans="1:24" ht="15.75" thickBot="1" x14ac:dyDescent="0.3">
      <c r="A34" s="217" t="s">
        <v>112</v>
      </c>
      <c r="B34" s="110" t="s">
        <v>269</v>
      </c>
      <c r="C34" s="149" t="s">
        <v>133</v>
      </c>
      <c r="D34" s="431"/>
      <c r="E34" s="52"/>
      <c r="F34" s="53"/>
      <c r="G34" s="111"/>
      <c r="H34" s="52"/>
      <c r="I34" s="53"/>
      <c r="J34" s="111"/>
      <c r="K34" s="52">
        <v>2</v>
      </c>
      <c r="L34" s="53" t="s">
        <v>40</v>
      </c>
      <c r="M34" s="111">
        <v>2</v>
      </c>
      <c r="N34" s="52">
        <v>2</v>
      </c>
      <c r="O34" s="53" t="s">
        <v>33</v>
      </c>
      <c r="P34" s="111">
        <v>2</v>
      </c>
      <c r="Q34" s="52">
        <v>2</v>
      </c>
      <c r="R34" s="53" t="s">
        <v>40</v>
      </c>
      <c r="S34" s="111">
        <v>2</v>
      </c>
      <c r="T34" s="52">
        <v>2</v>
      </c>
      <c r="U34" s="53" t="s">
        <v>35</v>
      </c>
      <c r="V34" s="111">
        <v>2</v>
      </c>
      <c r="W34" s="112">
        <f t="shared" si="8"/>
        <v>120</v>
      </c>
      <c r="X34" s="113">
        <f t="shared" si="9"/>
        <v>8</v>
      </c>
    </row>
    <row r="35" spans="1:24" x14ac:dyDescent="0.25">
      <c r="A35" s="263" t="s">
        <v>312</v>
      </c>
      <c r="B35" s="338" t="s">
        <v>277</v>
      </c>
      <c r="C35" s="339"/>
      <c r="D35" s="340"/>
      <c r="E35" s="395"/>
      <c r="F35" s="396"/>
      <c r="G35" s="341"/>
      <c r="H35" s="342"/>
      <c r="I35" s="396"/>
      <c r="J35" s="343"/>
      <c r="K35" s="393"/>
      <c r="L35" s="394"/>
      <c r="M35" s="341"/>
      <c r="N35" s="344"/>
      <c r="O35" s="440"/>
      <c r="P35" s="343"/>
      <c r="Q35" s="345"/>
      <c r="R35" s="441" t="s">
        <v>40</v>
      </c>
      <c r="S35" s="341">
        <v>3</v>
      </c>
      <c r="T35" s="344"/>
      <c r="U35" s="441" t="s">
        <v>40</v>
      </c>
      <c r="V35" s="343">
        <v>3</v>
      </c>
      <c r="W35" s="298">
        <f t="shared" si="8"/>
        <v>0</v>
      </c>
      <c r="X35" s="424">
        <v>6</v>
      </c>
    </row>
    <row r="36" spans="1:24" ht="26.25" thickBot="1" x14ac:dyDescent="0.3">
      <c r="A36" s="254"/>
      <c r="B36" s="259" t="s">
        <v>296</v>
      </c>
      <c r="C36" s="268" t="s">
        <v>297</v>
      </c>
      <c r="D36" s="267"/>
      <c r="E36" s="388"/>
      <c r="F36" s="389"/>
      <c r="G36" s="308"/>
      <c r="H36" s="269"/>
      <c r="I36" s="389"/>
      <c r="J36" s="316"/>
      <c r="K36" s="388"/>
      <c r="L36" s="389"/>
      <c r="M36" s="308"/>
      <c r="N36" s="269"/>
      <c r="O36" s="389"/>
      <c r="P36" s="316"/>
      <c r="Q36" s="388"/>
      <c r="R36" s="389"/>
      <c r="S36" s="308"/>
      <c r="T36" s="269"/>
      <c r="U36" s="389" t="s">
        <v>139</v>
      </c>
      <c r="V36" s="316">
        <v>0</v>
      </c>
      <c r="W36" s="298">
        <f t="shared" si="8"/>
        <v>0</v>
      </c>
      <c r="X36" s="423">
        <f t="shared" ref="X36" si="11">SUM(G36+J36+M36+P36+S36+V36)</f>
        <v>0</v>
      </c>
    </row>
    <row r="37" spans="1:24" x14ac:dyDescent="0.25">
      <c r="A37" s="270"/>
      <c r="B37" s="271" t="s">
        <v>130</v>
      </c>
      <c r="C37" s="272"/>
      <c r="D37" s="273"/>
      <c r="E37" s="401"/>
      <c r="F37" s="402"/>
      <c r="G37" s="306">
        <v>1</v>
      </c>
      <c r="H37" s="274"/>
      <c r="I37" s="275"/>
      <c r="J37" s="317">
        <v>3</v>
      </c>
      <c r="K37" s="276"/>
      <c r="L37" s="275"/>
      <c r="M37" s="306">
        <v>3</v>
      </c>
      <c r="N37" s="277"/>
      <c r="O37" s="278"/>
      <c r="P37" s="317">
        <v>1</v>
      </c>
      <c r="Q37" s="279"/>
      <c r="R37" s="278"/>
      <c r="S37" s="306">
        <v>1</v>
      </c>
      <c r="T37" s="277"/>
      <c r="U37" s="278"/>
      <c r="V37" s="317">
        <v>2</v>
      </c>
      <c r="W37" s="298">
        <f t="shared" si="8"/>
        <v>0</v>
      </c>
      <c r="X37" s="322">
        <f>G37+J37+M37+P37+S37+V37</f>
        <v>11</v>
      </c>
    </row>
    <row r="38" spans="1:24" s="38" customFormat="1" ht="18.75" customHeight="1" thickBot="1" x14ac:dyDescent="0.3">
      <c r="A38" s="449" t="s">
        <v>274</v>
      </c>
      <c r="B38" s="280" t="s">
        <v>42</v>
      </c>
      <c r="C38" s="281"/>
      <c r="D38" s="282" t="s">
        <v>40</v>
      </c>
      <c r="E38" s="390">
        <v>1</v>
      </c>
      <c r="F38" s="391" t="s">
        <v>157</v>
      </c>
      <c r="G38" s="309"/>
      <c r="H38" s="283">
        <v>1</v>
      </c>
      <c r="I38" s="391" t="s">
        <v>157</v>
      </c>
      <c r="J38" s="318"/>
      <c r="K38" s="390"/>
      <c r="L38" s="391"/>
      <c r="M38" s="309"/>
      <c r="N38" s="284"/>
      <c r="O38" s="442"/>
      <c r="P38" s="318"/>
      <c r="Q38" s="285"/>
      <c r="R38" s="442"/>
      <c r="S38" s="309"/>
      <c r="T38" s="284"/>
      <c r="U38" s="442"/>
      <c r="V38" s="318"/>
      <c r="W38" s="298">
        <f t="shared" si="8"/>
        <v>30</v>
      </c>
      <c r="X38" s="423">
        <f>G38+J38+M38+P38+S38+V38</f>
        <v>0</v>
      </c>
    </row>
    <row r="39" spans="1:24" ht="15.75" thickBot="1" x14ac:dyDescent="0.3">
      <c r="A39" s="355"/>
      <c r="B39" s="359" t="s">
        <v>43</v>
      </c>
      <c r="C39" s="359"/>
      <c r="D39" s="452"/>
      <c r="E39" s="360">
        <f>SUM(E6:E38)</f>
        <v>29</v>
      </c>
      <c r="F39" s="361"/>
      <c r="G39" s="362">
        <f>SUM(G6:G38)</f>
        <v>30</v>
      </c>
      <c r="H39" s="360">
        <f>SUM(H6:H38)</f>
        <v>27</v>
      </c>
      <c r="I39" s="361"/>
      <c r="J39" s="362">
        <f>SUM(J6:J37)</f>
        <v>30</v>
      </c>
      <c r="K39" s="428">
        <f>SUM(K6:K38)</f>
        <v>26</v>
      </c>
      <c r="L39" s="426"/>
      <c r="M39" s="427">
        <f>SUM(M6:M38)</f>
        <v>30</v>
      </c>
      <c r="N39" s="428">
        <f>SUM(N6:N38)</f>
        <v>28</v>
      </c>
      <c r="O39" s="426"/>
      <c r="P39" s="427">
        <f>SUM(P6:P38)</f>
        <v>30</v>
      </c>
      <c r="Q39" s="428">
        <f>SUM(Q6:Q38)</f>
        <v>25</v>
      </c>
      <c r="R39" s="426"/>
      <c r="S39" s="427">
        <f>SUM(S6:S38)</f>
        <v>30</v>
      </c>
      <c r="T39" s="428">
        <f>SUM(T6:T38)</f>
        <v>24</v>
      </c>
      <c r="U39" s="426">
        <f>SUM(U14:U36)</f>
        <v>0</v>
      </c>
      <c r="V39" s="427">
        <f>SUM(V6:V38)</f>
        <v>30</v>
      </c>
      <c r="W39" s="451">
        <f>SUM(W6:W38)</f>
        <v>2385</v>
      </c>
      <c r="X39" s="364">
        <f>SUM(X6:X38)</f>
        <v>180</v>
      </c>
    </row>
    <row r="41" spans="1:24" x14ac:dyDescent="0.25">
      <c r="A41" s="119" t="s">
        <v>149</v>
      </c>
    </row>
    <row r="42" spans="1:24" x14ac:dyDescent="0.25">
      <c r="A42" s="119" t="s">
        <v>152</v>
      </c>
      <c r="O42" s="125" t="s">
        <v>150</v>
      </c>
      <c r="P42" s="119"/>
      <c r="T42" s="119" t="s">
        <v>151</v>
      </c>
    </row>
    <row r="43" spans="1:24" x14ac:dyDescent="0.25">
      <c r="A43" s="35" t="s">
        <v>177</v>
      </c>
      <c r="E43" s="119"/>
      <c r="O43" s="125" t="s">
        <v>159</v>
      </c>
      <c r="P43" s="119"/>
      <c r="T43" s="119" t="s">
        <v>155</v>
      </c>
    </row>
    <row r="44" spans="1:24" x14ac:dyDescent="0.25">
      <c r="A44" s="35" t="s">
        <v>165</v>
      </c>
      <c r="E44" s="119"/>
      <c r="O44" s="125" t="s">
        <v>160</v>
      </c>
      <c r="P44" s="35"/>
      <c r="T44" s="35" t="s">
        <v>153</v>
      </c>
    </row>
    <row r="45" spans="1:24" x14ac:dyDescent="0.25">
      <c r="A45" s="35" t="s">
        <v>154</v>
      </c>
      <c r="E45" s="35"/>
      <c r="O45" s="125" t="s">
        <v>161</v>
      </c>
      <c r="P45" s="35"/>
      <c r="T45" s="119" t="s">
        <v>158</v>
      </c>
    </row>
    <row r="46" spans="1:24" x14ac:dyDescent="0.25">
      <c r="A46" s="36" t="s">
        <v>178</v>
      </c>
      <c r="D46" s="420"/>
      <c r="E46" s="35"/>
      <c r="J46" s="35"/>
      <c r="K46" s="35"/>
      <c r="L46" s="35"/>
      <c r="M46" s="35"/>
      <c r="N46" s="35"/>
      <c r="P46" s="35"/>
      <c r="T46" s="119" t="s">
        <v>156</v>
      </c>
    </row>
    <row r="47" spans="1:24" x14ac:dyDescent="0.25">
      <c r="T47" s="119" t="s">
        <v>166</v>
      </c>
    </row>
    <row r="48" spans="1:24" x14ac:dyDescent="0.25">
      <c r="A48" s="118" t="s">
        <v>163</v>
      </c>
    </row>
    <row r="49" spans="1:14" x14ac:dyDescent="0.25">
      <c r="A49" s="119" t="s">
        <v>251</v>
      </c>
      <c r="E49" s="35"/>
      <c r="N49" s="119"/>
    </row>
    <row r="50" spans="1:14" x14ac:dyDescent="0.25">
      <c r="A50" s="35" t="s">
        <v>126</v>
      </c>
      <c r="B50" s="35"/>
      <c r="C50" s="35"/>
      <c r="N50" s="35"/>
    </row>
    <row r="51" spans="1:14" x14ac:dyDescent="0.25">
      <c r="A51" s="35" t="s">
        <v>127</v>
      </c>
      <c r="B51" s="35"/>
      <c r="C51" s="35"/>
      <c r="M51" s="35"/>
      <c r="N51" s="35"/>
    </row>
    <row r="52" spans="1:14" x14ac:dyDescent="0.25">
      <c r="A52" s="37" t="s">
        <v>140</v>
      </c>
      <c r="C52" s="82"/>
    </row>
    <row r="53" spans="1:14" x14ac:dyDescent="0.25">
      <c r="A53" s="173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62992125984251968" bottom="0.43307086614173229" header="0.31496062992125984" footer="0.19685039370078741"/>
  <pageSetup paperSize="9" scale="67" orientation="landscape" horizontalDpi="300" verticalDpi="300" r:id="rId1"/>
  <headerFooter>
    <oddHeader>&amp;C&amp;A</oddHeader>
    <oddFooter>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53"/>
  <sheetViews>
    <sheetView topLeftCell="A4" zoomScaleNormal="100" zoomScaleSheetLayoutView="100" workbookViewId="0">
      <selection activeCell="A35" sqref="A35"/>
    </sheetView>
  </sheetViews>
  <sheetFormatPr defaultRowHeight="15" x14ac:dyDescent="0.25"/>
  <cols>
    <col min="1" max="1" width="20.7109375" customWidth="1"/>
    <col min="2" max="2" width="33.5703125" bestFit="1" customWidth="1"/>
    <col min="3" max="3" width="15.5703125" customWidth="1"/>
    <col min="4" max="4" width="8.7109375" style="400" customWidth="1"/>
    <col min="5" max="22" width="3.85546875" customWidth="1"/>
    <col min="23" max="23" width="5" bestFit="1" customWidth="1"/>
    <col min="24" max="24" width="4" bestFit="1" customWidth="1"/>
  </cols>
  <sheetData>
    <row r="1" spans="1:24" ht="15.75" customHeight="1" thickBot="1" x14ac:dyDescent="0.3">
      <c r="A1" s="609" t="s">
        <v>209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1"/>
    </row>
    <row r="2" spans="1:24" ht="15.75" thickBot="1" x14ac:dyDescent="0.3">
      <c r="A2" s="612" t="s">
        <v>123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4"/>
    </row>
    <row r="3" spans="1:24" ht="15.75" thickBot="1" x14ac:dyDescent="0.3">
      <c r="A3" s="466" t="s">
        <v>275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8"/>
    </row>
    <row r="4" spans="1:24" x14ac:dyDescent="0.25">
      <c r="A4" s="473" t="s">
        <v>44</v>
      </c>
      <c r="B4" s="457" t="s">
        <v>24</v>
      </c>
      <c r="C4" s="455" t="s">
        <v>124</v>
      </c>
      <c r="D4" s="459" t="s">
        <v>125</v>
      </c>
      <c r="E4" s="475" t="s">
        <v>25</v>
      </c>
      <c r="F4" s="476"/>
      <c r="G4" s="477"/>
      <c r="H4" s="478" t="s">
        <v>26</v>
      </c>
      <c r="I4" s="476"/>
      <c r="J4" s="477"/>
      <c r="K4" s="478" t="s">
        <v>27</v>
      </c>
      <c r="L4" s="476"/>
      <c r="M4" s="477"/>
      <c r="N4" s="478" t="s">
        <v>28</v>
      </c>
      <c r="O4" s="479"/>
      <c r="P4" s="480"/>
      <c r="Q4" s="478" t="s">
        <v>29</v>
      </c>
      <c r="R4" s="479"/>
      <c r="S4" s="480"/>
      <c r="T4" s="478" t="s">
        <v>30</v>
      </c>
      <c r="U4" s="479"/>
      <c r="V4" s="480"/>
      <c r="W4" s="469" t="s">
        <v>31</v>
      </c>
      <c r="X4" s="471" t="s">
        <v>32</v>
      </c>
    </row>
    <row r="5" spans="1:24" ht="15.75" thickBot="1" x14ac:dyDescent="0.3">
      <c r="A5" s="474"/>
      <c r="B5" s="458"/>
      <c r="C5" s="456"/>
      <c r="D5" s="459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470"/>
      <c r="X5" s="472"/>
    </row>
    <row r="6" spans="1:24" x14ac:dyDescent="0.25">
      <c r="A6" s="126" t="s">
        <v>120</v>
      </c>
      <c r="B6" s="41" t="s">
        <v>222</v>
      </c>
      <c r="C6" s="78" t="s">
        <v>133</v>
      </c>
      <c r="D6" s="397" t="s">
        <v>132</v>
      </c>
      <c r="E6" s="84">
        <v>2</v>
      </c>
      <c r="F6" s="85" t="s">
        <v>33</v>
      </c>
      <c r="G6" s="42">
        <v>3</v>
      </c>
      <c r="H6" s="84">
        <v>2</v>
      </c>
      <c r="I6" s="85" t="s">
        <v>33</v>
      </c>
      <c r="J6" s="42">
        <v>3</v>
      </c>
      <c r="K6" s="84">
        <v>2</v>
      </c>
      <c r="L6" s="85" t="s">
        <v>33</v>
      </c>
      <c r="M6" s="42">
        <v>3</v>
      </c>
      <c r="N6" s="84">
        <v>2</v>
      </c>
      <c r="O6" s="85" t="s">
        <v>33</v>
      </c>
      <c r="P6" s="43">
        <v>3</v>
      </c>
      <c r="Q6" s="84">
        <v>2</v>
      </c>
      <c r="R6" s="85" t="s">
        <v>33</v>
      </c>
      <c r="S6" s="42">
        <v>3</v>
      </c>
      <c r="T6" s="84">
        <v>2</v>
      </c>
      <c r="U6" s="85" t="s">
        <v>33</v>
      </c>
      <c r="V6" s="42">
        <v>3</v>
      </c>
      <c r="W6" s="174">
        <f>15*(E6+H6+K6+N6+Q6+T6)</f>
        <v>180</v>
      </c>
      <c r="X6" s="45">
        <f>SUM(G6+J6+M6+P6+S6+V6)</f>
        <v>18</v>
      </c>
    </row>
    <row r="7" spans="1:24" x14ac:dyDescent="0.25">
      <c r="A7" s="23"/>
      <c r="B7" s="27" t="s">
        <v>34</v>
      </c>
      <c r="C7" s="39" t="s">
        <v>133</v>
      </c>
      <c r="D7" s="376" t="s">
        <v>40</v>
      </c>
      <c r="E7" s="31">
        <v>2</v>
      </c>
      <c r="F7" s="32" t="s">
        <v>35</v>
      </c>
      <c r="G7" s="30">
        <v>1</v>
      </c>
      <c r="H7" s="31">
        <v>2</v>
      </c>
      <c r="I7" s="32" t="s">
        <v>33</v>
      </c>
      <c r="J7" s="30">
        <v>1</v>
      </c>
      <c r="K7" s="31"/>
      <c r="L7" s="32"/>
      <c r="M7" s="30"/>
      <c r="N7" s="31"/>
      <c r="O7" s="32"/>
      <c r="P7" s="33"/>
      <c r="Q7" s="31"/>
      <c r="R7" s="32"/>
      <c r="S7" s="30"/>
      <c r="T7" s="31"/>
      <c r="U7" s="32"/>
      <c r="V7" s="49"/>
      <c r="W7" s="92">
        <f t="shared" ref="W7:W20" si="0">15*(E7+H7+K7+N7+Q7+T7)</f>
        <v>60</v>
      </c>
      <c r="X7" s="127">
        <f t="shared" ref="X7:X15" si="1">SUM(G7+J7+M7+P7+S7+V7)</f>
        <v>2</v>
      </c>
    </row>
    <row r="8" spans="1:24" x14ac:dyDescent="0.25">
      <c r="A8" s="22"/>
      <c r="B8" s="27" t="s">
        <v>143</v>
      </c>
      <c r="C8" s="39" t="s">
        <v>133</v>
      </c>
      <c r="D8" s="376" t="s">
        <v>40</v>
      </c>
      <c r="E8" s="31">
        <v>2</v>
      </c>
      <c r="F8" s="32" t="s">
        <v>35</v>
      </c>
      <c r="G8" s="30">
        <v>2</v>
      </c>
      <c r="H8" s="31">
        <v>2</v>
      </c>
      <c r="I8" s="32" t="s">
        <v>33</v>
      </c>
      <c r="J8" s="30">
        <v>2</v>
      </c>
      <c r="K8" s="31">
        <v>1</v>
      </c>
      <c r="L8" s="32" t="s">
        <v>35</v>
      </c>
      <c r="M8" s="30">
        <v>1</v>
      </c>
      <c r="N8" s="31">
        <v>1</v>
      </c>
      <c r="O8" s="32" t="s">
        <v>33</v>
      </c>
      <c r="P8" s="33">
        <v>1</v>
      </c>
      <c r="Q8" s="31">
        <v>1</v>
      </c>
      <c r="R8" s="32" t="s">
        <v>35</v>
      </c>
      <c r="S8" s="33">
        <v>1</v>
      </c>
      <c r="T8" s="31"/>
      <c r="U8" s="32"/>
      <c r="V8" s="49"/>
      <c r="W8" s="92">
        <f t="shared" si="0"/>
        <v>105</v>
      </c>
      <c r="X8" s="128">
        <f t="shared" si="1"/>
        <v>7</v>
      </c>
    </row>
    <row r="9" spans="1:24" x14ac:dyDescent="0.25">
      <c r="A9" s="15"/>
      <c r="B9" s="27" t="s">
        <v>144</v>
      </c>
      <c r="C9" s="39" t="s">
        <v>133</v>
      </c>
      <c r="D9" s="376" t="s">
        <v>132</v>
      </c>
      <c r="E9" s="31">
        <v>2</v>
      </c>
      <c r="F9" s="32" t="s">
        <v>35</v>
      </c>
      <c r="G9" s="30">
        <v>3</v>
      </c>
      <c r="H9" s="31">
        <v>2</v>
      </c>
      <c r="I9" s="32" t="s">
        <v>33</v>
      </c>
      <c r="J9" s="30">
        <v>3</v>
      </c>
      <c r="K9" s="31">
        <v>1</v>
      </c>
      <c r="L9" s="32" t="s">
        <v>35</v>
      </c>
      <c r="M9" s="30">
        <v>2</v>
      </c>
      <c r="N9" s="31">
        <v>1</v>
      </c>
      <c r="O9" s="32" t="s">
        <v>33</v>
      </c>
      <c r="P9" s="33">
        <v>2</v>
      </c>
      <c r="Q9" s="31">
        <v>1</v>
      </c>
      <c r="R9" s="32" t="s">
        <v>35</v>
      </c>
      <c r="S9" s="33">
        <v>2</v>
      </c>
      <c r="T9" s="31"/>
      <c r="U9" s="32"/>
      <c r="V9" s="49"/>
      <c r="W9" s="92">
        <f t="shared" si="0"/>
        <v>105</v>
      </c>
      <c r="X9" s="50">
        <f t="shared" si="1"/>
        <v>12</v>
      </c>
    </row>
    <row r="10" spans="1:24" x14ac:dyDescent="0.25">
      <c r="A10" s="15"/>
      <c r="B10" s="27" t="s">
        <v>145</v>
      </c>
      <c r="C10" s="39" t="s">
        <v>133</v>
      </c>
      <c r="D10" s="376" t="s">
        <v>132</v>
      </c>
      <c r="E10" s="31"/>
      <c r="F10" s="32"/>
      <c r="G10" s="30"/>
      <c r="H10" s="31"/>
      <c r="I10" s="32"/>
      <c r="J10" s="30"/>
      <c r="K10" s="31"/>
      <c r="L10" s="32"/>
      <c r="M10" s="30"/>
      <c r="N10" s="31"/>
      <c r="O10" s="32"/>
      <c r="P10" s="33"/>
      <c r="Q10" s="31">
        <v>1</v>
      </c>
      <c r="R10" s="32" t="s">
        <v>35</v>
      </c>
      <c r="S10" s="33">
        <v>1</v>
      </c>
      <c r="T10" s="31">
        <v>2</v>
      </c>
      <c r="U10" s="32" t="s">
        <v>33</v>
      </c>
      <c r="V10" s="30">
        <v>2</v>
      </c>
      <c r="W10" s="92">
        <f t="shared" si="0"/>
        <v>45</v>
      </c>
      <c r="X10" s="50">
        <f t="shared" si="1"/>
        <v>3</v>
      </c>
    </row>
    <row r="11" spans="1:24" x14ac:dyDescent="0.25">
      <c r="A11" s="15" t="s">
        <v>45</v>
      </c>
      <c r="B11" s="27" t="s">
        <v>36</v>
      </c>
      <c r="C11" s="27"/>
      <c r="D11" s="376" t="s">
        <v>132</v>
      </c>
      <c r="E11" s="31">
        <v>2</v>
      </c>
      <c r="F11" s="32" t="s">
        <v>33</v>
      </c>
      <c r="G11" s="30">
        <v>2</v>
      </c>
      <c r="H11" s="31"/>
      <c r="I11" s="32"/>
      <c r="J11" s="30"/>
      <c r="K11" s="31"/>
      <c r="L11" s="32"/>
      <c r="M11" s="30"/>
      <c r="N11" s="31"/>
      <c r="O11" s="32"/>
      <c r="P11" s="33"/>
      <c r="Q11" s="31"/>
      <c r="R11" s="32"/>
      <c r="S11" s="30"/>
      <c r="T11" s="31"/>
      <c r="U11" s="32"/>
      <c r="V11" s="30"/>
      <c r="W11" s="63">
        <f t="shared" si="0"/>
        <v>30</v>
      </c>
      <c r="X11" s="50">
        <f t="shared" si="1"/>
        <v>2</v>
      </c>
    </row>
    <row r="12" spans="1:24" x14ac:dyDescent="0.25">
      <c r="A12" s="15" t="s">
        <v>46</v>
      </c>
      <c r="B12" s="27" t="s">
        <v>38</v>
      </c>
      <c r="C12" s="27"/>
      <c r="D12" s="376" t="s">
        <v>132</v>
      </c>
      <c r="E12" s="31"/>
      <c r="F12" s="32"/>
      <c r="G12" s="30"/>
      <c r="H12" s="31"/>
      <c r="I12" s="32"/>
      <c r="J12" s="30"/>
      <c r="K12" s="31"/>
      <c r="L12" s="32"/>
      <c r="M12" s="33"/>
      <c r="N12" s="31">
        <v>2</v>
      </c>
      <c r="O12" s="32" t="s">
        <v>33</v>
      </c>
      <c r="P12" s="33">
        <v>2</v>
      </c>
      <c r="Q12" s="31"/>
      <c r="R12" s="32"/>
      <c r="S12" s="30"/>
      <c r="T12" s="31"/>
      <c r="U12" s="32"/>
      <c r="V12" s="49"/>
      <c r="W12" s="63">
        <f t="shared" si="0"/>
        <v>30</v>
      </c>
      <c r="X12" s="50">
        <f t="shared" si="1"/>
        <v>2</v>
      </c>
    </row>
    <row r="13" spans="1:24" x14ac:dyDescent="0.25">
      <c r="A13" s="365"/>
      <c r="B13" s="404" t="s">
        <v>39</v>
      </c>
      <c r="C13" s="366"/>
      <c r="D13" s="376" t="s">
        <v>132</v>
      </c>
      <c r="E13" s="370"/>
      <c r="F13" s="371"/>
      <c r="G13" s="369"/>
      <c r="H13" s="370"/>
      <c r="I13" s="371"/>
      <c r="J13" s="369"/>
      <c r="K13" s="370">
        <v>2</v>
      </c>
      <c r="L13" s="371" t="s">
        <v>33</v>
      </c>
      <c r="M13" s="369">
        <v>1</v>
      </c>
      <c r="N13" s="370">
        <v>2</v>
      </c>
      <c r="O13" s="371" t="s">
        <v>33</v>
      </c>
      <c r="P13" s="372">
        <v>1</v>
      </c>
      <c r="Q13" s="370"/>
      <c r="R13" s="371"/>
      <c r="S13" s="369"/>
      <c r="T13" s="370"/>
      <c r="U13" s="371"/>
      <c r="V13" s="380"/>
      <c r="W13" s="387">
        <f t="shared" si="0"/>
        <v>60</v>
      </c>
      <c r="X13" s="381">
        <f t="shared" si="1"/>
        <v>2</v>
      </c>
    </row>
    <row r="14" spans="1:24" s="355" customFormat="1" x14ac:dyDescent="0.25">
      <c r="A14" s="365"/>
      <c r="B14" s="366" t="s">
        <v>282</v>
      </c>
      <c r="C14" s="366"/>
      <c r="D14" s="376" t="s">
        <v>132</v>
      </c>
      <c r="E14" s="370"/>
      <c r="F14" s="371"/>
      <c r="G14" s="369"/>
      <c r="H14" s="370"/>
      <c r="I14" s="371"/>
      <c r="J14" s="369"/>
      <c r="K14" s="370"/>
      <c r="L14" s="371"/>
      <c r="M14" s="369"/>
      <c r="N14" s="370"/>
      <c r="O14" s="371"/>
      <c r="P14" s="372"/>
      <c r="Q14" s="370">
        <v>2</v>
      </c>
      <c r="R14" s="371" t="s">
        <v>33</v>
      </c>
      <c r="S14" s="369">
        <v>1</v>
      </c>
      <c r="T14" s="370">
        <v>2</v>
      </c>
      <c r="U14" s="371" t="s">
        <v>33</v>
      </c>
      <c r="V14" s="380">
        <v>1</v>
      </c>
      <c r="W14" s="387">
        <f t="shared" si="0"/>
        <v>60</v>
      </c>
      <c r="X14" s="381">
        <f t="shared" si="1"/>
        <v>2</v>
      </c>
    </row>
    <row r="15" spans="1:24" ht="15.75" thickBot="1" x14ac:dyDescent="0.3">
      <c r="A15" s="437" t="s">
        <v>208</v>
      </c>
      <c r="B15" s="382" t="s">
        <v>258</v>
      </c>
      <c r="C15" s="382"/>
      <c r="D15" s="398" t="s">
        <v>40</v>
      </c>
      <c r="E15" s="390"/>
      <c r="F15" s="391" t="s">
        <v>93</v>
      </c>
      <c r="G15" s="385"/>
      <c r="H15" s="390"/>
      <c r="I15" s="391" t="s">
        <v>93</v>
      </c>
      <c r="J15" s="385"/>
      <c r="K15" s="390"/>
      <c r="L15" s="391" t="s">
        <v>93</v>
      </c>
      <c r="M15" s="385"/>
      <c r="N15" s="390"/>
      <c r="O15" s="391" t="s">
        <v>93</v>
      </c>
      <c r="P15" s="385"/>
      <c r="Q15" s="390"/>
      <c r="R15" s="391" t="s">
        <v>93</v>
      </c>
      <c r="S15" s="385"/>
      <c r="T15" s="390"/>
      <c r="U15" s="391" t="s">
        <v>93</v>
      </c>
      <c r="V15" s="385"/>
      <c r="W15" s="392">
        <f t="shared" si="0"/>
        <v>0</v>
      </c>
      <c r="X15" s="386">
        <f t="shared" si="1"/>
        <v>0</v>
      </c>
    </row>
    <row r="16" spans="1:24" x14ac:dyDescent="0.25">
      <c r="A16" s="185" t="s">
        <v>105</v>
      </c>
      <c r="B16" s="100" t="s">
        <v>261</v>
      </c>
      <c r="C16" s="186" t="s">
        <v>133</v>
      </c>
      <c r="D16" s="439"/>
      <c r="E16" s="102">
        <v>2</v>
      </c>
      <c r="F16" s="103" t="s">
        <v>35</v>
      </c>
      <c r="G16" s="59">
        <v>2</v>
      </c>
      <c r="H16" s="102">
        <v>2</v>
      </c>
      <c r="I16" s="103" t="s">
        <v>35</v>
      </c>
      <c r="J16" s="59">
        <v>2</v>
      </c>
      <c r="K16" s="102">
        <v>2</v>
      </c>
      <c r="L16" s="103" t="s">
        <v>35</v>
      </c>
      <c r="M16" s="59">
        <v>2</v>
      </c>
      <c r="N16" s="102">
        <v>2</v>
      </c>
      <c r="O16" s="103" t="s">
        <v>35</v>
      </c>
      <c r="P16" s="59">
        <v>2</v>
      </c>
      <c r="Q16" s="102">
        <v>2</v>
      </c>
      <c r="R16" s="103" t="s">
        <v>35</v>
      </c>
      <c r="S16" s="59">
        <v>2</v>
      </c>
      <c r="T16" s="102">
        <v>2</v>
      </c>
      <c r="U16" s="103" t="s">
        <v>35</v>
      </c>
      <c r="V16" s="59">
        <v>2</v>
      </c>
      <c r="W16" s="60">
        <f t="shared" si="0"/>
        <v>180</v>
      </c>
      <c r="X16" s="61">
        <f t="shared" ref="X16:X18" si="2">G16+J16+M16+P16+S16+V16</f>
        <v>12</v>
      </c>
    </row>
    <row r="17" spans="1:25" x14ac:dyDescent="0.25">
      <c r="A17" s="185" t="s">
        <v>113</v>
      </c>
      <c r="B17" s="100" t="s">
        <v>262</v>
      </c>
      <c r="C17" s="122" t="s">
        <v>133</v>
      </c>
      <c r="D17" s="439"/>
      <c r="E17" s="102"/>
      <c r="F17" s="103"/>
      <c r="G17" s="30"/>
      <c r="H17" s="102"/>
      <c r="I17" s="103"/>
      <c r="J17" s="30"/>
      <c r="K17" s="102">
        <v>2</v>
      </c>
      <c r="L17" s="103" t="s">
        <v>40</v>
      </c>
      <c r="M17" s="30">
        <v>2</v>
      </c>
      <c r="N17" s="102">
        <v>2</v>
      </c>
      <c r="O17" s="103" t="s">
        <v>40</v>
      </c>
      <c r="P17" s="30">
        <v>2</v>
      </c>
      <c r="Q17" s="102">
        <v>2</v>
      </c>
      <c r="R17" s="103" t="s">
        <v>40</v>
      </c>
      <c r="S17" s="30">
        <v>2</v>
      </c>
      <c r="T17" s="102">
        <v>2</v>
      </c>
      <c r="U17" s="103" t="s">
        <v>40</v>
      </c>
      <c r="V17" s="30">
        <v>2</v>
      </c>
      <c r="W17" s="60">
        <f t="shared" si="0"/>
        <v>120</v>
      </c>
      <c r="X17" s="105">
        <f t="shared" si="2"/>
        <v>8</v>
      </c>
    </row>
    <row r="18" spans="1:25" x14ac:dyDescent="0.25">
      <c r="A18" s="154"/>
      <c r="B18" s="27" t="s">
        <v>180</v>
      </c>
      <c r="C18" s="187"/>
      <c r="D18" s="413"/>
      <c r="E18" s="28"/>
      <c r="F18" s="29"/>
      <c r="G18" s="30"/>
      <c r="H18" s="28"/>
      <c r="I18" s="29"/>
      <c r="J18" s="30"/>
      <c r="K18" s="28"/>
      <c r="L18" s="29"/>
      <c r="M18" s="30"/>
      <c r="N18" s="28"/>
      <c r="O18" s="29"/>
      <c r="P18" s="33"/>
      <c r="Q18" s="28"/>
      <c r="R18" s="29"/>
      <c r="S18" s="30"/>
      <c r="T18" s="28"/>
      <c r="U18" s="29"/>
      <c r="V18" s="30">
        <v>1</v>
      </c>
      <c r="W18" s="60">
        <f t="shared" si="0"/>
        <v>0</v>
      </c>
      <c r="X18" s="105">
        <f t="shared" si="2"/>
        <v>1</v>
      </c>
    </row>
    <row r="19" spans="1:25" x14ac:dyDescent="0.25">
      <c r="A19" s="215" t="s">
        <v>102</v>
      </c>
      <c r="B19" s="182" t="s">
        <v>117</v>
      </c>
      <c r="C19" s="187"/>
      <c r="D19" s="413"/>
      <c r="E19" s="28">
        <v>4</v>
      </c>
      <c r="F19" s="29" t="s">
        <v>35</v>
      </c>
      <c r="G19" s="106">
        <v>2</v>
      </c>
      <c r="H19" s="28">
        <v>4</v>
      </c>
      <c r="I19" s="29" t="s">
        <v>35</v>
      </c>
      <c r="J19" s="106">
        <v>2</v>
      </c>
      <c r="K19" s="28">
        <v>4</v>
      </c>
      <c r="L19" s="29" t="s">
        <v>35</v>
      </c>
      <c r="M19" s="106">
        <v>2</v>
      </c>
      <c r="N19" s="28">
        <v>4</v>
      </c>
      <c r="O19" s="29" t="s">
        <v>35</v>
      </c>
      <c r="P19" s="106">
        <v>2</v>
      </c>
      <c r="Q19" s="28">
        <v>4</v>
      </c>
      <c r="R19" s="29" t="s">
        <v>35</v>
      </c>
      <c r="S19" s="106">
        <v>2</v>
      </c>
      <c r="T19" s="28">
        <v>4</v>
      </c>
      <c r="U19" s="29" t="s">
        <v>35</v>
      </c>
      <c r="V19" s="106">
        <v>2</v>
      </c>
      <c r="W19" s="109">
        <f t="shared" si="0"/>
        <v>360</v>
      </c>
      <c r="X19" s="137">
        <f t="shared" ref="X19:X21" si="3">SUM(G19+J19+M19+P19+S19+V19)</f>
        <v>12</v>
      </c>
    </row>
    <row r="20" spans="1:25" x14ac:dyDescent="0.25">
      <c r="A20" s="185" t="s">
        <v>122</v>
      </c>
      <c r="B20" s="100" t="s">
        <v>263</v>
      </c>
      <c r="C20" s="122" t="s">
        <v>133</v>
      </c>
      <c r="D20" s="413"/>
      <c r="E20" s="28">
        <v>1</v>
      </c>
      <c r="F20" s="29" t="s">
        <v>35</v>
      </c>
      <c r="G20" s="106">
        <v>1</v>
      </c>
      <c r="H20" s="28">
        <v>1</v>
      </c>
      <c r="I20" s="29" t="s">
        <v>35</v>
      </c>
      <c r="J20" s="106">
        <v>1</v>
      </c>
      <c r="K20" s="28">
        <v>1</v>
      </c>
      <c r="L20" s="29" t="s">
        <v>35</v>
      </c>
      <c r="M20" s="106">
        <v>1</v>
      </c>
      <c r="N20" s="28">
        <v>1</v>
      </c>
      <c r="O20" s="29" t="s">
        <v>35</v>
      </c>
      <c r="P20" s="106">
        <v>1</v>
      </c>
      <c r="Q20" s="28">
        <v>1</v>
      </c>
      <c r="R20" s="29" t="s">
        <v>35</v>
      </c>
      <c r="S20" s="106">
        <v>1</v>
      </c>
      <c r="T20" s="28">
        <v>1</v>
      </c>
      <c r="U20" s="29" t="s">
        <v>35</v>
      </c>
      <c r="V20" s="106">
        <v>1</v>
      </c>
      <c r="W20" s="109">
        <f t="shared" si="0"/>
        <v>90</v>
      </c>
      <c r="X20" s="137">
        <f t="shared" si="3"/>
        <v>6</v>
      </c>
    </row>
    <row r="21" spans="1:25" x14ac:dyDescent="0.25">
      <c r="A21" s="215"/>
      <c r="B21" s="182" t="s">
        <v>259</v>
      </c>
      <c r="C21" s="187"/>
      <c r="D21" s="413"/>
      <c r="E21" s="28">
        <v>1</v>
      </c>
      <c r="F21" s="29" t="s">
        <v>35</v>
      </c>
      <c r="G21" s="106">
        <v>2</v>
      </c>
      <c r="H21" s="177">
        <v>1</v>
      </c>
      <c r="I21" s="167" t="s">
        <v>35</v>
      </c>
      <c r="J21" s="178">
        <v>2</v>
      </c>
      <c r="K21" s="28">
        <v>1</v>
      </c>
      <c r="L21" s="29" t="s">
        <v>35</v>
      </c>
      <c r="M21" s="106">
        <v>2</v>
      </c>
      <c r="N21" s="177">
        <v>1</v>
      </c>
      <c r="O21" s="167" t="s">
        <v>35</v>
      </c>
      <c r="P21" s="178">
        <v>2</v>
      </c>
      <c r="Q21" s="28">
        <v>1</v>
      </c>
      <c r="R21" s="29" t="s">
        <v>35</v>
      </c>
      <c r="S21" s="106">
        <v>2</v>
      </c>
      <c r="T21" s="177">
        <v>1</v>
      </c>
      <c r="U21" s="167" t="s">
        <v>33</v>
      </c>
      <c r="V21" s="178">
        <v>2</v>
      </c>
      <c r="W21" s="109">
        <f>15*(E21+H21+K21+N21+Q21+T21)</f>
        <v>90</v>
      </c>
      <c r="X21" s="137">
        <f t="shared" si="3"/>
        <v>12</v>
      </c>
    </row>
    <row r="22" spans="1:25" x14ac:dyDescent="0.25">
      <c r="A22" s="215" t="s">
        <v>106</v>
      </c>
      <c r="B22" s="182" t="s">
        <v>264</v>
      </c>
      <c r="C22" s="122" t="s">
        <v>133</v>
      </c>
      <c r="D22" s="413"/>
      <c r="E22" s="28">
        <v>2</v>
      </c>
      <c r="F22" s="29" t="s">
        <v>35</v>
      </c>
      <c r="G22" s="106">
        <v>3</v>
      </c>
      <c r="H22" s="28">
        <v>2</v>
      </c>
      <c r="I22" s="29" t="s">
        <v>33</v>
      </c>
      <c r="J22" s="106">
        <v>3</v>
      </c>
      <c r="K22" s="28">
        <v>2</v>
      </c>
      <c r="L22" s="29" t="s">
        <v>35</v>
      </c>
      <c r="M22" s="106">
        <v>3</v>
      </c>
      <c r="N22" s="28">
        <v>2</v>
      </c>
      <c r="O22" s="29" t="s">
        <v>33</v>
      </c>
      <c r="P22" s="106">
        <v>3</v>
      </c>
      <c r="Q22" s="28">
        <v>2</v>
      </c>
      <c r="R22" s="29" t="s">
        <v>35</v>
      </c>
      <c r="S22" s="106">
        <v>3</v>
      </c>
      <c r="T22" s="28">
        <v>2</v>
      </c>
      <c r="U22" s="29" t="s">
        <v>40</v>
      </c>
      <c r="V22" s="106">
        <v>3</v>
      </c>
      <c r="W22" s="109">
        <f>15*(E22+H22+K22+N22+Q22+T22)</f>
        <v>180</v>
      </c>
      <c r="X22" s="105">
        <f t="shared" ref="X22:X34" si="4">G22+J22+M22+P22+S22+V22</f>
        <v>18</v>
      </c>
    </row>
    <row r="23" spans="1:25" s="434" customFormat="1" x14ac:dyDescent="0.25">
      <c r="A23" s="445" t="s">
        <v>108</v>
      </c>
      <c r="B23" s="438" t="s">
        <v>266</v>
      </c>
      <c r="C23" s="419" t="s">
        <v>133</v>
      </c>
      <c r="D23" s="413"/>
      <c r="E23" s="367">
        <v>1</v>
      </c>
      <c r="F23" s="368" t="s">
        <v>35</v>
      </c>
      <c r="G23" s="412">
        <v>1</v>
      </c>
      <c r="H23" s="367">
        <v>1</v>
      </c>
      <c r="I23" s="368" t="s">
        <v>33</v>
      </c>
      <c r="J23" s="412">
        <v>1</v>
      </c>
      <c r="K23" s="367">
        <v>1</v>
      </c>
      <c r="L23" s="368" t="s">
        <v>40</v>
      </c>
      <c r="M23" s="412">
        <v>1</v>
      </c>
      <c r="N23" s="367">
        <v>1</v>
      </c>
      <c r="O23" s="368" t="s">
        <v>40</v>
      </c>
      <c r="P23" s="412">
        <v>1</v>
      </c>
      <c r="Q23" s="367"/>
      <c r="R23" s="368"/>
      <c r="S23" s="412"/>
      <c r="T23" s="367"/>
      <c r="U23" s="368"/>
      <c r="V23" s="412"/>
      <c r="W23" s="414">
        <f t="shared" ref="W23:W33" si="5">15*(E23+H23+K23+N23+Q23+T23)</f>
        <v>60</v>
      </c>
      <c r="X23" s="411">
        <f t="shared" si="4"/>
        <v>4</v>
      </c>
      <c r="Y23" s="454"/>
    </row>
    <row r="24" spans="1:25" x14ac:dyDescent="0.25">
      <c r="A24" s="215"/>
      <c r="B24" s="182" t="s">
        <v>95</v>
      </c>
      <c r="C24" s="187"/>
      <c r="D24" s="413"/>
      <c r="E24" s="28"/>
      <c r="F24" s="29"/>
      <c r="G24" s="106"/>
      <c r="H24" s="28">
        <v>2</v>
      </c>
      <c r="I24" s="29" t="s">
        <v>35</v>
      </c>
      <c r="J24" s="106">
        <v>2</v>
      </c>
      <c r="K24" s="28"/>
      <c r="L24" s="29"/>
      <c r="M24" s="106"/>
      <c r="N24" s="28"/>
      <c r="O24" s="29"/>
      <c r="P24" s="106"/>
      <c r="Q24" s="28"/>
      <c r="R24" s="29"/>
      <c r="S24" s="106"/>
      <c r="T24" s="28"/>
      <c r="U24" s="29"/>
      <c r="V24" s="106"/>
      <c r="W24" s="109">
        <f t="shared" si="5"/>
        <v>30</v>
      </c>
      <c r="X24" s="105">
        <f t="shared" si="4"/>
        <v>2</v>
      </c>
    </row>
    <row r="25" spans="1:25" x14ac:dyDescent="0.25">
      <c r="A25" s="215" t="s">
        <v>109</v>
      </c>
      <c r="B25" s="182" t="s">
        <v>271</v>
      </c>
      <c r="C25" s="187"/>
      <c r="D25" s="413"/>
      <c r="E25" s="28"/>
      <c r="F25" s="29"/>
      <c r="G25" s="106"/>
      <c r="H25" s="28"/>
      <c r="I25" s="29"/>
      <c r="J25" s="106"/>
      <c r="K25" s="28"/>
      <c r="L25" s="29"/>
      <c r="M25" s="106"/>
      <c r="N25" s="28"/>
      <c r="O25" s="29"/>
      <c r="P25" s="106"/>
      <c r="Q25" s="28">
        <v>1</v>
      </c>
      <c r="R25" s="29" t="s">
        <v>35</v>
      </c>
      <c r="S25" s="106">
        <v>1</v>
      </c>
      <c r="T25" s="28">
        <v>1</v>
      </c>
      <c r="U25" s="29" t="s">
        <v>35</v>
      </c>
      <c r="V25" s="106">
        <v>1</v>
      </c>
      <c r="W25" s="109">
        <f t="shared" si="5"/>
        <v>30</v>
      </c>
      <c r="X25" s="105">
        <f t="shared" si="4"/>
        <v>2</v>
      </c>
    </row>
    <row r="26" spans="1:25" x14ac:dyDescent="0.25">
      <c r="A26" s="215"/>
      <c r="B26" s="182" t="s">
        <v>96</v>
      </c>
      <c r="C26" s="187"/>
      <c r="D26" s="413"/>
      <c r="E26" s="28">
        <v>2</v>
      </c>
      <c r="F26" s="29" t="s">
        <v>33</v>
      </c>
      <c r="G26" s="106">
        <v>2</v>
      </c>
      <c r="H26" s="28"/>
      <c r="I26" s="29"/>
      <c r="J26" s="106"/>
      <c r="K26" s="28"/>
      <c r="L26" s="29"/>
      <c r="M26" s="106"/>
      <c r="N26" s="28"/>
      <c r="O26" s="29"/>
      <c r="P26" s="106"/>
      <c r="Q26" s="28"/>
      <c r="R26" s="29"/>
      <c r="S26" s="106"/>
      <c r="T26" s="28"/>
      <c r="U26" s="29"/>
      <c r="V26" s="106"/>
      <c r="W26" s="109">
        <f t="shared" si="5"/>
        <v>30</v>
      </c>
      <c r="X26" s="105">
        <f t="shared" si="4"/>
        <v>2</v>
      </c>
    </row>
    <row r="27" spans="1:25" x14ac:dyDescent="0.25">
      <c r="A27" s="215" t="s">
        <v>110</v>
      </c>
      <c r="B27" s="182" t="s">
        <v>265</v>
      </c>
      <c r="C27" s="122" t="s">
        <v>133</v>
      </c>
      <c r="D27" s="413"/>
      <c r="E27" s="28">
        <v>2</v>
      </c>
      <c r="F27" s="29" t="s">
        <v>35</v>
      </c>
      <c r="G27" s="106">
        <v>1</v>
      </c>
      <c r="H27" s="28">
        <v>2</v>
      </c>
      <c r="I27" s="29" t="s">
        <v>35</v>
      </c>
      <c r="J27" s="106">
        <v>1</v>
      </c>
      <c r="K27" s="28">
        <v>2</v>
      </c>
      <c r="L27" s="29" t="s">
        <v>35</v>
      </c>
      <c r="M27" s="106">
        <v>1</v>
      </c>
      <c r="N27" s="28">
        <v>2</v>
      </c>
      <c r="O27" s="29" t="s">
        <v>35</v>
      </c>
      <c r="P27" s="106">
        <v>1</v>
      </c>
      <c r="Q27" s="28">
        <v>2</v>
      </c>
      <c r="R27" s="29" t="s">
        <v>35</v>
      </c>
      <c r="S27" s="106">
        <v>1</v>
      </c>
      <c r="T27" s="28">
        <v>2</v>
      </c>
      <c r="U27" s="29" t="s">
        <v>35</v>
      </c>
      <c r="V27" s="106">
        <v>1</v>
      </c>
      <c r="W27" s="109">
        <f t="shared" si="5"/>
        <v>180</v>
      </c>
      <c r="X27" s="105">
        <f t="shared" si="4"/>
        <v>6</v>
      </c>
    </row>
    <row r="28" spans="1:25" x14ac:dyDescent="0.25">
      <c r="A28" s="215" t="s">
        <v>111</v>
      </c>
      <c r="B28" s="182" t="s">
        <v>272</v>
      </c>
      <c r="C28" s="187"/>
      <c r="D28" s="413"/>
      <c r="E28" s="28">
        <v>1</v>
      </c>
      <c r="F28" s="29" t="s">
        <v>35</v>
      </c>
      <c r="G28" s="106">
        <v>1</v>
      </c>
      <c r="H28" s="28">
        <v>1</v>
      </c>
      <c r="I28" s="29" t="s">
        <v>35</v>
      </c>
      <c r="J28" s="106">
        <v>1</v>
      </c>
      <c r="K28" s="28"/>
      <c r="L28" s="29"/>
      <c r="M28" s="106"/>
      <c r="N28" s="28"/>
      <c r="O28" s="29"/>
      <c r="P28" s="106"/>
      <c r="Q28" s="28"/>
      <c r="R28" s="29"/>
      <c r="S28" s="106"/>
      <c r="T28" s="28"/>
      <c r="U28" s="29"/>
      <c r="V28" s="106"/>
      <c r="W28" s="109">
        <f t="shared" si="5"/>
        <v>30</v>
      </c>
      <c r="X28" s="105">
        <f t="shared" si="4"/>
        <v>2</v>
      </c>
    </row>
    <row r="29" spans="1:25" x14ac:dyDescent="0.25">
      <c r="A29" s="215"/>
      <c r="B29" s="182" t="s">
        <v>267</v>
      </c>
      <c r="C29" s="187"/>
      <c r="D29" s="413"/>
      <c r="E29" s="28">
        <v>1</v>
      </c>
      <c r="F29" s="29" t="s">
        <v>35</v>
      </c>
      <c r="G29" s="106">
        <v>1</v>
      </c>
      <c r="H29" s="28">
        <v>1</v>
      </c>
      <c r="I29" s="29" t="s">
        <v>35</v>
      </c>
      <c r="J29" s="106">
        <v>1</v>
      </c>
      <c r="K29" s="28">
        <v>1</v>
      </c>
      <c r="L29" s="29" t="s">
        <v>35</v>
      </c>
      <c r="M29" s="106">
        <v>1</v>
      </c>
      <c r="N29" s="28">
        <v>1</v>
      </c>
      <c r="O29" s="29" t="s">
        <v>35</v>
      </c>
      <c r="P29" s="106">
        <v>1</v>
      </c>
      <c r="Q29" s="28"/>
      <c r="R29" s="29"/>
      <c r="S29" s="106"/>
      <c r="T29" s="28"/>
      <c r="U29" s="29"/>
      <c r="V29" s="106"/>
      <c r="W29" s="109">
        <f t="shared" si="5"/>
        <v>60</v>
      </c>
      <c r="X29" s="105">
        <f t="shared" si="4"/>
        <v>4</v>
      </c>
    </row>
    <row r="30" spans="1:25" x14ac:dyDescent="0.25">
      <c r="A30" s="215" t="s">
        <v>104</v>
      </c>
      <c r="B30" s="182" t="s">
        <v>253</v>
      </c>
      <c r="C30" s="187"/>
      <c r="D30" s="413"/>
      <c r="E30" s="28"/>
      <c r="F30" s="29"/>
      <c r="G30" s="106"/>
      <c r="H30" s="28"/>
      <c r="I30" s="29"/>
      <c r="J30" s="106"/>
      <c r="K30" s="28"/>
      <c r="L30" s="29"/>
      <c r="M30" s="106"/>
      <c r="N30" s="28"/>
      <c r="O30" s="29"/>
      <c r="P30" s="106"/>
      <c r="Q30" s="28">
        <v>1</v>
      </c>
      <c r="R30" s="29" t="s">
        <v>35</v>
      </c>
      <c r="S30" s="106">
        <v>1</v>
      </c>
      <c r="T30" s="28">
        <v>1</v>
      </c>
      <c r="U30" s="29" t="s">
        <v>35</v>
      </c>
      <c r="V30" s="106">
        <v>1</v>
      </c>
      <c r="W30" s="109">
        <v>30</v>
      </c>
      <c r="X30" s="105">
        <f t="shared" si="4"/>
        <v>2</v>
      </c>
    </row>
    <row r="31" spans="1:25" x14ac:dyDescent="0.25">
      <c r="A31" s="215" t="s">
        <v>97</v>
      </c>
      <c r="B31" s="182" t="s">
        <v>268</v>
      </c>
      <c r="C31" s="206" t="s">
        <v>133</v>
      </c>
      <c r="D31" s="413"/>
      <c r="E31" s="28">
        <v>1</v>
      </c>
      <c r="F31" s="29" t="s">
        <v>35</v>
      </c>
      <c r="G31" s="106">
        <v>1</v>
      </c>
      <c r="H31" s="28">
        <v>1</v>
      </c>
      <c r="I31" s="29" t="s">
        <v>35</v>
      </c>
      <c r="J31" s="106">
        <v>1</v>
      </c>
      <c r="K31" s="28">
        <v>1</v>
      </c>
      <c r="L31" s="29" t="s">
        <v>35</v>
      </c>
      <c r="M31" s="106">
        <v>1</v>
      </c>
      <c r="N31" s="28">
        <v>1</v>
      </c>
      <c r="O31" s="29" t="s">
        <v>35</v>
      </c>
      <c r="P31" s="106">
        <v>1</v>
      </c>
      <c r="Q31" s="96"/>
      <c r="R31" s="97"/>
      <c r="S31" s="30"/>
      <c r="T31" s="96"/>
      <c r="U31" s="97"/>
      <c r="V31" s="30"/>
      <c r="W31" s="109">
        <f t="shared" si="5"/>
        <v>60</v>
      </c>
      <c r="X31" s="105">
        <f t="shared" si="4"/>
        <v>4</v>
      </c>
    </row>
    <row r="32" spans="1:25" x14ac:dyDescent="0.25">
      <c r="A32" s="215" t="s">
        <v>103</v>
      </c>
      <c r="B32" s="183" t="s">
        <v>255</v>
      </c>
      <c r="C32" s="187"/>
      <c r="D32" s="436"/>
      <c r="E32" s="68"/>
      <c r="F32" s="69"/>
      <c r="G32" s="161"/>
      <c r="H32" s="68"/>
      <c r="I32" s="69"/>
      <c r="J32" s="161"/>
      <c r="K32" s="68">
        <v>2</v>
      </c>
      <c r="L32" s="69" t="s">
        <v>40</v>
      </c>
      <c r="M32" s="161">
        <v>2</v>
      </c>
      <c r="N32" s="68">
        <v>2</v>
      </c>
      <c r="O32" s="69" t="s">
        <v>35</v>
      </c>
      <c r="P32" s="161">
        <v>2</v>
      </c>
      <c r="Q32" s="170"/>
      <c r="R32" s="171"/>
      <c r="S32" s="34"/>
      <c r="T32" s="170"/>
      <c r="U32" s="171"/>
      <c r="V32" s="34"/>
      <c r="W32" s="109">
        <f t="shared" si="5"/>
        <v>60</v>
      </c>
      <c r="X32" s="105">
        <f t="shared" si="4"/>
        <v>4</v>
      </c>
    </row>
    <row r="33" spans="1:24" x14ac:dyDescent="0.25">
      <c r="A33" s="215"/>
      <c r="B33" s="182" t="s">
        <v>260</v>
      </c>
      <c r="C33" s="79"/>
      <c r="D33" s="413"/>
      <c r="E33" s="28">
        <v>1</v>
      </c>
      <c r="F33" s="29" t="s">
        <v>35</v>
      </c>
      <c r="G33" s="106">
        <v>1</v>
      </c>
      <c r="H33" s="28">
        <v>1</v>
      </c>
      <c r="I33" s="29" t="s">
        <v>35</v>
      </c>
      <c r="J33" s="106">
        <v>1</v>
      </c>
      <c r="K33" s="28">
        <v>1</v>
      </c>
      <c r="L33" s="29" t="s">
        <v>40</v>
      </c>
      <c r="M33" s="106">
        <v>1</v>
      </c>
      <c r="N33" s="28">
        <v>1</v>
      </c>
      <c r="O33" s="29" t="s">
        <v>33</v>
      </c>
      <c r="P33" s="106">
        <v>1</v>
      </c>
      <c r="Q33" s="28"/>
      <c r="R33" s="29"/>
      <c r="S33" s="106"/>
      <c r="T33" s="28"/>
      <c r="U33" s="29"/>
      <c r="V33" s="106"/>
      <c r="W33" s="109">
        <f t="shared" si="5"/>
        <v>60</v>
      </c>
      <c r="X33" s="105">
        <f t="shared" si="4"/>
        <v>4</v>
      </c>
    </row>
    <row r="34" spans="1:24" ht="15.75" thickBot="1" x14ac:dyDescent="0.3">
      <c r="A34" s="216"/>
      <c r="B34" s="184" t="s">
        <v>269</v>
      </c>
      <c r="C34" s="149" t="s">
        <v>133</v>
      </c>
      <c r="D34" s="431"/>
      <c r="E34" s="52"/>
      <c r="F34" s="53"/>
      <c r="G34" s="111"/>
      <c r="H34" s="52"/>
      <c r="I34" s="53"/>
      <c r="J34" s="111"/>
      <c r="K34" s="52">
        <v>2</v>
      </c>
      <c r="L34" s="53" t="s">
        <v>40</v>
      </c>
      <c r="M34" s="111">
        <v>2</v>
      </c>
      <c r="N34" s="52">
        <v>2</v>
      </c>
      <c r="O34" s="53" t="s">
        <v>33</v>
      </c>
      <c r="P34" s="111">
        <v>2</v>
      </c>
      <c r="Q34" s="52">
        <v>2</v>
      </c>
      <c r="R34" s="53" t="s">
        <v>40</v>
      </c>
      <c r="S34" s="111">
        <v>2</v>
      </c>
      <c r="T34" s="52">
        <v>2</v>
      </c>
      <c r="U34" s="53" t="s">
        <v>40</v>
      </c>
      <c r="V34" s="111">
        <v>2</v>
      </c>
      <c r="W34" s="112">
        <v>120</v>
      </c>
      <c r="X34" s="113">
        <f t="shared" si="4"/>
        <v>8</v>
      </c>
    </row>
    <row r="35" spans="1:24" x14ac:dyDescent="0.25">
      <c r="A35" s="263" t="s">
        <v>312</v>
      </c>
      <c r="B35" s="338" t="s">
        <v>277</v>
      </c>
      <c r="C35" s="339"/>
      <c r="D35" s="340"/>
      <c r="E35" s="395"/>
      <c r="F35" s="396"/>
      <c r="G35" s="341"/>
      <c r="H35" s="342"/>
      <c r="I35" s="396"/>
      <c r="J35" s="343"/>
      <c r="K35" s="393"/>
      <c r="L35" s="394"/>
      <c r="M35" s="341"/>
      <c r="N35" s="344"/>
      <c r="O35" s="440"/>
      <c r="P35" s="343"/>
      <c r="Q35" s="345"/>
      <c r="R35" s="441" t="s">
        <v>40</v>
      </c>
      <c r="S35" s="341">
        <v>3</v>
      </c>
      <c r="T35" s="344"/>
      <c r="U35" s="441" t="s">
        <v>40</v>
      </c>
      <c r="V35" s="343">
        <v>3</v>
      </c>
      <c r="W35" s="298">
        <f t="shared" ref="W35:W38" si="6">15*(E35+H35+K35+N35+Q35+T35)</f>
        <v>0</v>
      </c>
      <c r="X35" s="424">
        <v>6</v>
      </c>
    </row>
    <row r="36" spans="1:24" ht="26.25" thickBot="1" x14ac:dyDescent="0.3">
      <c r="A36" s="254"/>
      <c r="B36" s="259" t="s">
        <v>296</v>
      </c>
      <c r="C36" s="268" t="s">
        <v>297</v>
      </c>
      <c r="D36" s="267"/>
      <c r="E36" s="388"/>
      <c r="F36" s="389"/>
      <c r="G36" s="308"/>
      <c r="H36" s="269"/>
      <c r="I36" s="389"/>
      <c r="J36" s="316"/>
      <c r="K36" s="388"/>
      <c r="L36" s="389"/>
      <c r="M36" s="308"/>
      <c r="N36" s="269"/>
      <c r="O36" s="389"/>
      <c r="P36" s="316"/>
      <c r="Q36" s="388"/>
      <c r="R36" s="389"/>
      <c r="S36" s="308"/>
      <c r="T36" s="269"/>
      <c r="U36" s="389" t="s">
        <v>139</v>
      </c>
      <c r="V36" s="316">
        <v>0</v>
      </c>
      <c r="W36" s="298">
        <f t="shared" si="6"/>
        <v>0</v>
      </c>
      <c r="X36" s="423">
        <f t="shared" ref="X36" si="7">SUM(G36+J36+M36+P36+S36+V36)</f>
        <v>0</v>
      </c>
    </row>
    <row r="37" spans="1:24" x14ac:dyDescent="0.25">
      <c r="A37" s="270"/>
      <c r="B37" s="271" t="s">
        <v>130</v>
      </c>
      <c r="C37" s="272"/>
      <c r="D37" s="273"/>
      <c r="E37" s="401"/>
      <c r="F37" s="402"/>
      <c r="G37" s="306">
        <v>2</v>
      </c>
      <c r="H37" s="274"/>
      <c r="I37" s="275"/>
      <c r="J37" s="317">
        <v>3</v>
      </c>
      <c r="K37" s="276"/>
      <c r="L37" s="275"/>
      <c r="M37" s="306">
        <v>2</v>
      </c>
      <c r="N37" s="277"/>
      <c r="O37" s="278"/>
      <c r="P37" s="317"/>
      <c r="Q37" s="279"/>
      <c r="R37" s="278"/>
      <c r="S37" s="306">
        <v>2</v>
      </c>
      <c r="T37" s="277"/>
      <c r="U37" s="278"/>
      <c r="V37" s="317">
        <v>2</v>
      </c>
      <c r="W37" s="298">
        <f t="shared" si="6"/>
        <v>0</v>
      </c>
      <c r="X37" s="322">
        <f>G37+J37+M37+P37+S37+V37</f>
        <v>11</v>
      </c>
    </row>
    <row r="38" spans="1:24" s="38" customFormat="1" ht="18.75" customHeight="1" thickBot="1" x14ac:dyDescent="0.3">
      <c r="A38" s="449" t="s">
        <v>274</v>
      </c>
      <c r="B38" s="280" t="s">
        <v>42</v>
      </c>
      <c r="C38" s="281"/>
      <c r="D38" s="282" t="s">
        <v>40</v>
      </c>
      <c r="E38" s="390">
        <v>1</v>
      </c>
      <c r="F38" s="391" t="s">
        <v>157</v>
      </c>
      <c r="G38" s="309"/>
      <c r="H38" s="283">
        <v>1</v>
      </c>
      <c r="I38" s="391" t="s">
        <v>157</v>
      </c>
      <c r="J38" s="318"/>
      <c r="K38" s="390"/>
      <c r="L38" s="391"/>
      <c r="M38" s="309"/>
      <c r="N38" s="284"/>
      <c r="O38" s="442"/>
      <c r="P38" s="318"/>
      <c r="Q38" s="285"/>
      <c r="R38" s="442"/>
      <c r="S38" s="309"/>
      <c r="T38" s="284"/>
      <c r="U38" s="442"/>
      <c r="V38" s="318"/>
      <c r="W38" s="298">
        <f t="shared" si="6"/>
        <v>30</v>
      </c>
      <c r="X38" s="423">
        <f>G38+J38+M38+P38+S38+V38</f>
        <v>0</v>
      </c>
    </row>
    <row r="39" spans="1:24" ht="15.75" thickBot="1" x14ac:dyDescent="0.3">
      <c r="A39" s="355"/>
      <c r="B39" s="359" t="s">
        <v>43</v>
      </c>
      <c r="C39" s="359"/>
      <c r="D39" s="452"/>
      <c r="E39" s="360">
        <f>SUM(E6:E38)</f>
        <v>30</v>
      </c>
      <c r="F39" s="361"/>
      <c r="G39" s="362">
        <f>SUM(G6:G38)</f>
        <v>31</v>
      </c>
      <c r="H39" s="360">
        <f>SUM(H6:H38)</f>
        <v>28</v>
      </c>
      <c r="I39" s="361"/>
      <c r="J39" s="362">
        <f>SUM(J6:J37)</f>
        <v>30</v>
      </c>
      <c r="K39" s="428">
        <f>SUM(K6:K38)</f>
        <v>28</v>
      </c>
      <c r="L39" s="426"/>
      <c r="M39" s="427">
        <f>SUM(M6:M38)</f>
        <v>30</v>
      </c>
      <c r="N39" s="428">
        <f>SUM(N6:N38)</f>
        <v>30</v>
      </c>
      <c r="O39" s="426"/>
      <c r="P39" s="427">
        <f>SUM(P6:P38)</f>
        <v>30</v>
      </c>
      <c r="Q39" s="428">
        <f>SUM(Q6:Q38)</f>
        <v>25</v>
      </c>
      <c r="R39" s="426"/>
      <c r="S39" s="427">
        <f>SUM(S6:S38)</f>
        <v>30</v>
      </c>
      <c r="T39" s="428">
        <f>SUM(T6:T38)</f>
        <v>24</v>
      </c>
      <c r="U39" s="426">
        <f>SUM(U13:U36)</f>
        <v>0</v>
      </c>
      <c r="V39" s="427">
        <f>SUM(V6:V38)</f>
        <v>29</v>
      </c>
      <c r="W39" s="451">
        <f>SUM(W6:W38)</f>
        <v>2475</v>
      </c>
      <c r="X39" s="364">
        <f>SUM(X6:X38)</f>
        <v>180</v>
      </c>
    </row>
    <row r="41" spans="1:24" x14ac:dyDescent="0.25">
      <c r="A41" s="119" t="s">
        <v>149</v>
      </c>
    </row>
    <row r="42" spans="1:24" x14ac:dyDescent="0.25">
      <c r="A42" s="119" t="s">
        <v>152</v>
      </c>
      <c r="O42" s="125" t="s">
        <v>150</v>
      </c>
      <c r="P42" s="119"/>
      <c r="T42" s="119" t="s">
        <v>151</v>
      </c>
    </row>
    <row r="43" spans="1:24" x14ac:dyDescent="0.25">
      <c r="A43" s="35" t="s">
        <v>177</v>
      </c>
      <c r="E43" s="119"/>
      <c r="O43" s="125" t="s">
        <v>159</v>
      </c>
      <c r="P43" s="119"/>
      <c r="T43" s="119" t="s">
        <v>155</v>
      </c>
    </row>
    <row r="44" spans="1:24" x14ac:dyDescent="0.25">
      <c r="A44" s="35" t="s">
        <v>165</v>
      </c>
      <c r="E44" s="119"/>
      <c r="O44" s="125" t="s">
        <v>160</v>
      </c>
      <c r="P44" s="35"/>
      <c r="T44" s="35" t="s">
        <v>153</v>
      </c>
    </row>
    <row r="45" spans="1:24" x14ac:dyDescent="0.25">
      <c r="A45" s="35" t="s">
        <v>154</v>
      </c>
      <c r="E45" s="35"/>
      <c r="O45" s="125" t="s">
        <v>161</v>
      </c>
      <c r="P45" s="35"/>
      <c r="T45" s="119" t="s">
        <v>158</v>
      </c>
    </row>
    <row r="46" spans="1:24" x14ac:dyDescent="0.25">
      <c r="A46" s="36" t="s">
        <v>178</v>
      </c>
      <c r="D46" s="420"/>
      <c r="E46" s="35"/>
      <c r="J46" s="35"/>
      <c r="K46" s="35"/>
      <c r="L46" s="35"/>
      <c r="M46" s="35"/>
      <c r="N46" s="35"/>
      <c r="P46" s="35"/>
      <c r="T46" s="119" t="s">
        <v>156</v>
      </c>
    </row>
    <row r="47" spans="1:24" x14ac:dyDescent="0.25">
      <c r="T47" s="119" t="s">
        <v>166</v>
      </c>
    </row>
    <row r="48" spans="1:24" x14ac:dyDescent="0.25">
      <c r="A48" s="118" t="s">
        <v>163</v>
      </c>
    </row>
    <row r="49" spans="1:14" x14ac:dyDescent="0.25">
      <c r="A49" s="119" t="s">
        <v>251</v>
      </c>
      <c r="E49" s="35"/>
      <c r="N49" s="119"/>
    </row>
    <row r="50" spans="1:14" x14ac:dyDescent="0.25">
      <c r="A50" s="35" t="s">
        <v>126</v>
      </c>
      <c r="B50" s="35"/>
      <c r="C50" s="35"/>
      <c r="N50" s="35"/>
    </row>
    <row r="51" spans="1:14" x14ac:dyDescent="0.25">
      <c r="A51" s="35" t="s">
        <v>127</v>
      </c>
      <c r="B51" s="35"/>
      <c r="C51" s="35"/>
      <c r="M51" s="35"/>
      <c r="N51" s="35"/>
    </row>
    <row r="52" spans="1:14" x14ac:dyDescent="0.25">
      <c r="A52" s="37" t="s">
        <v>140</v>
      </c>
      <c r="C52" s="82"/>
    </row>
    <row r="53" spans="1:14" x14ac:dyDescent="0.25">
      <c r="A53" s="173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55118110236220474" bottom="0.62992125984251968" header="0.31496062992125984" footer="0.31496062992125984"/>
  <pageSetup paperSize="9" scale="65" orientation="landscape" horizontalDpi="300" verticalDpi="300" r:id="rId1"/>
  <headerFooter>
    <oddHeader>&amp;C&amp;A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5"/>
  <sheetViews>
    <sheetView zoomScaleNormal="100" workbookViewId="0">
      <selection activeCell="B33" sqref="B33"/>
    </sheetView>
  </sheetViews>
  <sheetFormatPr defaultRowHeight="15" x14ac:dyDescent="0.25"/>
  <cols>
    <col min="1" max="1" width="20.140625" customWidth="1"/>
    <col min="2" max="2" width="32.42578125" bestFit="1" customWidth="1"/>
    <col min="3" max="3" width="15.42578125" customWidth="1"/>
    <col min="4" max="4" width="8" style="82" customWidth="1"/>
    <col min="5" max="5" width="3" bestFit="1" customWidth="1"/>
    <col min="6" max="6" width="4.42578125" bestFit="1" customWidth="1"/>
    <col min="7" max="7" width="3.140625" bestFit="1" customWidth="1"/>
    <col min="8" max="8" width="3" bestFit="1" customWidth="1"/>
    <col min="9" max="9" width="4.42578125" bestFit="1" customWidth="1"/>
    <col min="10" max="10" width="3.140625" bestFit="1" customWidth="1"/>
    <col min="11" max="11" width="3" bestFit="1" customWidth="1"/>
    <col min="12" max="12" width="4.42578125" bestFit="1" customWidth="1"/>
    <col min="13" max="13" width="3.140625" bestFit="1" customWidth="1"/>
    <col min="14" max="14" width="3" bestFit="1" customWidth="1"/>
    <col min="15" max="15" width="4.42578125" bestFit="1" customWidth="1"/>
    <col min="16" max="16" width="3.140625" bestFit="1" customWidth="1"/>
    <col min="17" max="17" width="3" bestFit="1" customWidth="1"/>
    <col min="18" max="18" width="4.42578125" bestFit="1" customWidth="1"/>
    <col min="19" max="19" width="3.140625" bestFit="1" customWidth="1"/>
    <col min="20" max="20" width="3" bestFit="1" customWidth="1"/>
    <col min="21" max="21" width="4.42578125" bestFit="1" customWidth="1"/>
    <col min="22" max="22" width="3.140625" bestFit="1" customWidth="1"/>
    <col min="23" max="23" width="5" bestFit="1" customWidth="1"/>
    <col min="24" max="24" width="4" bestFit="1" customWidth="1"/>
  </cols>
  <sheetData>
    <row r="1" spans="1:24" ht="15.75" customHeight="1" thickBot="1" x14ac:dyDescent="0.3">
      <c r="A1" s="481" t="s">
        <v>174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3"/>
    </row>
    <row r="2" spans="1:24" ht="15.75" thickBot="1" x14ac:dyDescent="0.3">
      <c r="A2" s="484" t="s">
        <v>123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6"/>
    </row>
    <row r="3" spans="1:24" ht="15.75" thickBot="1" x14ac:dyDescent="0.3">
      <c r="A3" s="466" t="s">
        <v>275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8"/>
    </row>
    <row r="4" spans="1:24" x14ac:dyDescent="0.25">
      <c r="A4" s="491" t="s">
        <v>44</v>
      </c>
      <c r="B4" s="457" t="s">
        <v>24</v>
      </c>
      <c r="C4" s="487" t="s">
        <v>124</v>
      </c>
      <c r="D4" s="489" t="s">
        <v>125</v>
      </c>
      <c r="E4" s="475" t="s">
        <v>25</v>
      </c>
      <c r="F4" s="476"/>
      <c r="G4" s="477"/>
      <c r="H4" s="478" t="s">
        <v>26</v>
      </c>
      <c r="I4" s="476"/>
      <c r="J4" s="477"/>
      <c r="K4" s="478" t="s">
        <v>27</v>
      </c>
      <c r="L4" s="476"/>
      <c r="M4" s="477"/>
      <c r="N4" s="478" t="s">
        <v>28</v>
      </c>
      <c r="O4" s="479"/>
      <c r="P4" s="480"/>
      <c r="Q4" s="478" t="s">
        <v>29</v>
      </c>
      <c r="R4" s="479"/>
      <c r="S4" s="480"/>
      <c r="T4" s="478" t="s">
        <v>30</v>
      </c>
      <c r="U4" s="479"/>
      <c r="V4" s="480"/>
      <c r="W4" s="469" t="s">
        <v>31</v>
      </c>
      <c r="X4" s="471" t="s">
        <v>32</v>
      </c>
    </row>
    <row r="5" spans="1:24" ht="15.75" thickBot="1" x14ac:dyDescent="0.3">
      <c r="A5" s="492"/>
      <c r="B5" s="458"/>
      <c r="C5" s="488"/>
      <c r="D5" s="490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470"/>
      <c r="X5" s="472"/>
    </row>
    <row r="6" spans="1:24" x14ac:dyDescent="0.25">
      <c r="A6" s="199" t="s">
        <v>120</v>
      </c>
      <c r="B6" s="227" t="s">
        <v>134</v>
      </c>
      <c r="C6" s="78" t="s">
        <v>133</v>
      </c>
      <c r="D6" s="397" t="s">
        <v>132</v>
      </c>
      <c r="E6" s="84">
        <v>2</v>
      </c>
      <c r="F6" s="85" t="s">
        <v>33</v>
      </c>
      <c r="G6" s="42">
        <v>3</v>
      </c>
      <c r="H6" s="84">
        <v>2</v>
      </c>
      <c r="I6" s="85" t="s">
        <v>33</v>
      </c>
      <c r="J6" s="42">
        <v>3</v>
      </c>
      <c r="K6" s="84">
        <v>2</v>
      </c>
      <c r="L6" s="85" t="s">
        <v>33</v>
      </c>
      <c r="M6" s="42">
        <v>3</v>
      </c>
      <c r="N6" s="84">
        <v>2</v>
      </c>
      <c r="O6" s="85" t="s">
        <v>33</v>
      </c>
      <c r="P6" s="43">
        <v>3</v>
      </c>
      <c r="Q6" s="84">
        <v>2</v>
      </c>
      <c r="R6" s="85" t="s">
        <v>33</v>
      </c>
      <c r="S6" s="42">
        <v>3</v>
      </c>
      <c r="T6" s="84">
        <v>2</v>
      </c>
      <c r="U6" s="85" t="s">
        <v>33</v>
      </c>
      <c r="V6" s="42">
        <v>3</v>
      </c>
      <c r="W6" s="44">
        <f t="shared" ref="W6:W29" si="0">15*(E6+H6+K6+N6+Q6+T6)</f>
        <v>180</v>
      </c>
      <c r="X6" s="45">
        <f>G6+J6+M6+P6+S6+V6</f>
        <v>18</v>
      </c>
    </row>
    <row r="7" spans="1:24" x14ac:dyDescent="0.25">
      <c r="A7" s="200" t="s">
        <v>303</v>
      </c>
      <c r="B7" s="226" t="s">
        <v>142</v>
      </c>
      <c r="C7" s="39" t="s">
        <v>133</v>
      </c>
      <c r="D7" s="376" t="s">
        <v>40</v>
      </c>
      <c r="E7" s="31">
        <v>1</v>
      </c>
      <c r="F7" s="32" t="s">
        <v>40</v>
      </c>
      <c r="G7" s="30">
        <v>1</v>
      </c>
      <c r="H7" s="31">
        <v>1</v>
      </c>
      <c r="I7" s="32" t="s">
        <v>33</v>
      </c>
      <c r="J7" s="30">
        <v>1</v>
      </c>
      <c r="K7" s="31"/>
      <c r="L7" s="32"/>
      <c r="M7" s="30"/>
      <c r="N7" s="31"/>
      <c r="O7" s="32"/>
      <c r="P7" s="33"/>
      <c r="Q7" s="31"/>
      <c r="R7" s="32"/>
      <c r="S7" s="30"/>
      <c r="T7" s="31"/>
      <c r="U7" s="32"/>
      <c r="V7" s="49"/>
      <c r="W7" s="44">
        <f t="shared" si="0"/>
        <v>30</v>
      </c>
      <c r="X7" s="50">
        <f t="shared" ref="X7:X28" si="1">G7+J7+M7+P7+S7+V7</f>
        <v>2</v>
      </c>
    </row>
    <row r="8" spans="1:24" x14ac:dyDescent="0.25">
      <c r="A8" s="200" t="s">
        <v>301</v>
      </c>
      <c r="B8" s="226" t="s">
        <v>143</v>
      </c>
      <c r="C8" s="39" t="s">
        <v>133</v>
      </c>
      <c r="D8" s="376" t="s">
        <v>40</v>
      </c>
      <c r="E8" s="31">
        <v>2</v>
      </c>
      <c r="F8" s="32" t="s">
        <v>35</v>
      </c>
      <c r="G8" s="30">
        <v>2</v>
      </c>
      <c r="H8" s="31">
        <v>2</v>
      </c>
      <c r="I8" s="32" t="s">
        <v>33</v>
      </c>
      <c r="J8" s="30">
        <v>2</v>
      </c>
      <c r="K8" s="31">
        <v>1</v>
      </c>
      <c r="L8" s="32" t="s">
        <v>35</v>
      </c>
      <c r="M8" s="30">
        <v>1</v>
      </c>
      <c r="N8" s="31">
        <v>1</v>
      </c>
      <c r="O8" s="32" t="s">
        <v>33</v>
      </c>
      <c r="P8" s="33">
        <v>1</v>
      </c>
      <c r="Q8" s="31">
        <v>1</v>
      </c>
      <c r="R8" s="32" t="s">
        <v>35</v>
      </c>
      <c r="S8" s="33">
        <v>1</v>
      </c>
      <c r="T8" s="31"/>
      <c r="U8" s="32"/>
      <c r="V8" s="49"/>
      <c r="W8" s="44">
        <f t="shared" si="0"/>
        <v>105</v>
      </c>
      <c r="X8" s="48">
        <f t="shared" si="1"/>
        <v>7</v>
      </c>
    </row>
    <row r="9" spans="1:24" x14ac:dyDescent="0.25">
      <c r="A9" s="229" t="s">
        <v>302</v>
      </c>
      <c r="B9" s="226" t="s">
        <v>144</v>
      </c>
      <c r="C9" s="39" t="s">
        <v>133</v>
      </c>
      <c r="D9" s="376" t="s">
        <v>132</v>
      </c>
      <c r="E9" s="31">
        <v>2</v>
      </c>
      <c r="F9" s="32" t="s">
        <v>35</v>
      </c>
      <c r="G9" s="30">
        <v>3</v>
      </c>
      <c r="H9" s="31">
        <v>2</v>
      </c>
      <c r="I9" s="32" t="s">
        <v>33</v>
      </c>
      <c r="J9" s="30">
        <v>3</v>
      </c>
      <c r="K9" s="31">
        <v>1</v>
      </c>
      <c r="L9" s="32" t="s">
        <v>35</v>
      </c>
      <c r="M9" s="30">
        <v>2</v>
      </c>
      <c r="N9" s="31">
        <v>1</v>
      </c>
      <c r="O9" s="32" t="s">
        <v>33</v>
      </c>
      <c r="P9" s="33">
        <v>2</v>
      </c>
      <c r="Q9" s="31">
        <v>1</v>
      </c>
      <c r="R9" s="32" t="s">
        <v>35</v>
      </c>
      <c r="S9" s="33">
        <v>2</v>
      </c>
      <c r="T9" s="31"/>
      <c r="U9" s="32"/>
      <c r="V9" s="49"/>
      <c r="W9" s="44">
        <f t="shared" si="0"/>
        <v>105</v>
      </c>
      <c r="X9" s="50">
        <f t="shared" si="1"/>
        <v>12</v>
      </c>
    </row>
    <row r="10" spans="1:24" x14ac:dyDescent="0.25">
      <c r="A10" s="229" t="s">
        <v>304</v>
      </c>
      <c r="B10" s="226" t="s">
        <v>145</v>
      </c>
      <c r="C10" s="39" t="s">
        <v>133</v>
      </c>
      <c r="D10" s="376" t="s">
        <v>132</v>
      </c>
      <c r="E10" s="31"/>
      <c r="F10" s="32"/>
      <c r="G10" s="30"/>
      <c r="H10" s="31"/>
      <c r="I10" s="32"/>
      <c r="J10" s="30"/>
      <c r="K10" s="31"/>
      <c r="L10" s="32"/>
      <c r="M10" s="30"/>
      <c r="N10" s="31"/>
      <c r="O10" s="32"/>
      <c r="P10" s="33"/>
      <c r="Q10" s="31">
        <v>1</v>
      </c>
      <c r="R10" s="32" t="s">
        <v>35</v>
      </c>
      <c r="S10" s="33">
        <v>1</v>
      </c>
      <c r="T10" s="31">
        <v>2</v>
      </c>
      <c r="U10" s="32" t="s">
        <v>33</v>
      </c>
      <c r="V10" s="30">
        <v>2</v>
      </c>
      <c r="W10" s="44">
        <f t="shared" si="0"/>
        <v>45</v>
      </c>
      <c r="X10" s="50">
        <f t="shared" si="1"/>
        <v>3</v>
      </c>
    </row>
    <row r="11" spans="1:24" x14ac:dyDescent="0.25">
      <c r="A11" s="230" t="s">
        <v>45</v>
      </c>
      <c r="B11" s="93" t="s">
        <v>36</v>
      </c>
      <c r="C11" s="27"/>
      <c r="D11" s="376" t="s">
        <v>132</v>
      </c>
      <c r="E11" s="31">
        <v>2</v>
      </c>
      <c r="F11" s="32" t="s">
        <v>37</v>
      </c>
      <c r="G11" s="30">
        <v>2</v>
      </c>
      <c r="H11" s="31"/>
      <c r="I11" s="32"/>
      <c r="J11" s="30"/>
      <c r="K11" s="31"/>
      <c r="L11" s="32"/>
      <c r="M11" s="30"/>
      <c r="N11" s="31"/>
      <c r="O11" s="32"/>
      <c r="P11" s="33"/>
      <c r="Q11" s="31"/>
      <c r="R11" s="32"/>
      <c r="S11" s="30"/>
      <c r="T11" s="31"/>
      <c r="U11" s="32"/>
      <c r="V11" s="30"/>
      <c r="W11" s="44">
        <f t="shared" si="0"/>
        <v>30</v>
      </c>
      <c r="X11" s="50">
        <f t="shared" si="1"/>
        <v>2</v>
      </c>
    </row>
    <row r="12" spans="1:24" x14ac:dyDescent="0.25">
      <c r="A12" s="230" t="s">
        <v>46</v>
      </c>
      <c r="B12" s="93" t="s">
        <v>38</v>
      </c>
      <c r="C12" s="27"/>
      <c r="D12" s="376" t="s">
        <v>132</v>
      </c>
      <c r="E12" s="31"/>
      <c r="F12" s="32"/>
      <c r="G12" s="30"/>
      <c r="H12" s="31"/>
      <c r="I12" s="32"/>
      <c r="J12" s="30"/>
      <c r="K12" s="31"/>
      <c r="L12" s="32"/>
      <c r="M12" s="33"/>
      <c r="N12" s="31">
        <v>2</v>
      </c>
      <c r="O12" s="32" t="s">
        <v>37</v>
      </c>
      <c r="P12" s="33">
        <v>2</v>
      </c>
      <c r="Q12" s="31"/>
      <c r="R12" s="32"/>
      <c r="S12" s="30"/>
      <c r="T12" s="31"/>
      <c r="U12" s="32"/>
      <c r="V12" s="49"/>
      <c r="W12" s="44">
        <f t="shared" si="0"/>
        <v>30</v>
      </c>
      <c r="X12" s="50">
        <f t="shared" si="1"/>
        <v>2</v>
      </c>
    </row>
    <row r="13" spans="1:24" x14ac:dyDescent="0.25">
      <c r="A13" s="250" t="s">
        <v>305</v>
      </c>
      <c r="B13" s="287" t="s">
        <v>39</v>
      </c>
      <c r="C13" s="39" t="s">
        <v>133</v>
      </c>
      <c r="D13" s="399" t="s">
        <v>132</v>
      </c>
      <c r="E13" s="65"/>
      <c r="F13" s="66"/>
      <c r="G13" s="34"/>
      <c r="H13" s="65"/>
      <c r="I13" s="66"/>
      <c r="J13" s="34"/>
      <c r="K13" s="65">
        <v>2</v>
      </c>
      <c r="L13" s="66" t="s">
        <v>33</v>
      </c>
      <c r="M13" s="251">
        <v>1</v>
      </c>
      <c r="N13" s="65">
        <v>2</v>
      </c>
      <c r="O13" s="66" t="s">
        <v>33</v>
      </c>
      <c r="P13" s="251">
        <v>1</v>
      </c>
      <c r="Q13" s="65"/>
      <c r="R13" s="66"/>
      <c r="S13" s="34"/>
      <c r="T13" s="65"/>
      <c r="U13" s="66"/>
      <c r="V13" s="252"/>
      <c r="W13" s="44">
        <f t="shared" si="0"/>
        <v>60</v>
      </c>
      <c r="X13" s="50">
        <f t="shared" si="1"/>
        <v>2</v>
      </c>
    </row>
    <row r="14" spans="1:24" ht="15.75" thickBot="1" x14ac:dyDescent="0.3">
      <c r="A14" s="231" t="s">
        <v>306</v>
      </c>
      <c r="B14" s="94" t="s">
        <v>283</v>
      </c>
      <c r="C14" s="80" t="str">
        <f>$C$13</f>
        <v>♫</v>
      </c>
      <c r="D14" s="398" t="s">
        <v>132</v>
      </c>
      <c r="E14" s="70"/>
      <c r="F14" s="71"/>
      <c r="G14" s="54"/>
      <c r="H14" s="70"/>
      <c r="I14" s="71"/>
      <c r="J14" s="54"/>
      <c r="K14" s="70"/>
      <c r="L14" s="71"/>
      <c r="M14" s="54"/>
      <c r="N14" s="70"/>
      <c r="O14" s="71"/>
      <c r="P14" s="55"/>
      <c r="Q14" s="70">
        <v>2</v>
      </c>
      <c r="R14" s="71" t="s">
        <v>33</v>
      </c>
      <c r="S14" s="54">
        <v>1</v>
      </c>
      <c r="T14" s="70">
        <v>2</v>
      </c>
      <c r="U14" s="71" t="s">
        <v>33</v>
      </c>
      <c r="V14" s="56">
        <v>1</v>
      </c>
      <c r="W14" s="243">
        <f t="shared" si="0"/>
        <v>60</v>
      </c>
      <c r="X14" s="58">
        <f t="shared" si="1"/>
        <v>2</v>
      </c>
    </row>
    <row r="15" spans="1:24" x14ac:dyDescent="0.25">
      <c r="A15" s="185" t="s">
        <v>47</v>
      </c>
      <c r="B15" s="221" t="s">
        <v>146</v>
      </c>
      <c r="C15" s="79" t="s">
        <v>133</v>
      </c>
      <c r="D15" s="121" t="s">
        <v>40</v>
      </c>
      <c r="E15" s="108">
        <v>2</v>
      </c>
      <c r="F15" s="148" t="s">
        <v>33</v>
      </c>
      <c r="G15" s="59">
        <v>7</v>
      </c>
      <c r="H15" s="108">
        <v>2</v>
      </c>
      <c r="I15" s="148" t="s">
        <v>33</v>
      </c>
      <c r="J15" s="59">
        <v>7</v>
      </c>
      <c r="K15" s="108">
        <v>2</v>
      </c>
      <c r="L15" s="148" t="s">
        <v>33</v>
      </c>
      <c r="M15" s="59">
        <v>7</v>
      </c>
      <c r="N15" s="108">
        <v>2</v>
      </c>
      <c r="O15" s="148" t="s">
        <v>33</v>
      </c>
      <c r="P15" s="59">
        <v>7</v>
      </c>
      <c r="Q15" s="108">
        <v>2</v>
      </c>
      <c r="R15" s="148" t="s">
        <v>33</v>
      </c>
      <c r="S15" s="59">
        <v>7</v>
      </c>
      <c r="T15" s="108">
        <v>2</v>
      </c>
      <c r="U15" s="148" t="s">
        <v>40</v>
      </c>
      <c r="V15" s="59">
        <v>7</v>
      </c>
      <c r="W15" s="297">
        <f t="shared" si="0"/>
        <v>180</v>
      </c>
      <c r="X15" s="61">
        <f t="shared" si="1"/>
        <v>42</v>
      </c>
    </row>
    <row r="16" spans="1:24" x14ac:dyDescent="0.25">
      <c r="A16" s="185" t="s">
        <v>49</v>
      </c>
      <c r="B16" s="222" t="s">
        <v>2</v>
      </c>
      <c r="C16" s="79"/>
      <c r="D16" s="121" t="s">
        <v>40</v>
      </c>
      <c r="E16" s="108">
        <v>1</v>
      </c>
      <c r="F16" s="148" t="s">
        <v>35</v>
      </c>
      <c r="G16" s="59">
        <v>2</v>
      </c>
      <c r="H16" s="108">
        <v>1</v>
      </c>
      <c r="I16" s="148" t="s">
        <v>35</v>
      </c>
      <c r="J16" s="59">
        <v>2</v>
      </c>
      <c r="K16" s="108">
        <v>1</v>
      </c>
      <c r="L16" s="148" t="s">
        <v>35</v>
      </c>
      <c r="M16" s="59">
        <v>2</v>
      </c>
      <c r="N16" s="108">
        <v>1</v>
      </c>
      <c r="O16" s="148" t="s">
        <v>35</v>
      </c>
      <c r="P16" s="59">
        <v>2</v>
      </c>
      <c r="Q16" s="108">
        <v>1</v>
      </c>
      <c r="R16" s="148" t="s">
        <v>35</v>
      </c>
      <c r="S16" s="59">
        <v>2</v>
      </c>
      <c r="T16" s="108">
        <v>1</v>
      </c>
      <c r="U16" s="148" t="s">
        <v>35</v>
      </c>
      <c r="V16" s="59">
        <v>2</v>
      </c>
      <c r="W16" s="44">
        <f t="shared" si="0"/>
        <v>90</v>
      </c>
      <c r="X16" s="61">
        <f t="shared" si="1"/>
        <v>12</v>
      </c>
    </row>
    <row r="17" spans="1:24" x14ac:dyDescent="0.25">
      <c r="A17" s="288"/>
      <c r="B17" s="222" t="s">
        <v>278</v>
      </c>
      <c r="C17" s="79"/>
      <c r="D17" s="121"/>
      <c r="E17" s="108"/>
      <c r="F17" s="148"/>
      <c r="G17" s="59"/>
      <c r="H17" s="108"/>
      <c r="I17" s="148"/>
      <c r="J17" s="59"/>
      <c r="K17" s="108"/>
      <c r="L17" s="148"/>
      <c r="M17" s="59"/>
      <c r="N17" s="108"/>
      <c r="O17" s="148"/>
      <c r="P17" s="59">
        <v>2</v>
      </c>
      <c r="Q17" s="108"/>
      <c r="R17" s="148"/>
      <c r="S17" s="59">
        <v>2</v>
      </c>
      <c r="T17" s="108"/>
      <c r="U17" s="148"/>
      <c r="V17" s="59"/>
      <c r="W17" s="44">
        <f t="shared" si="0"/>
        <v>0</v>
      </c>
      <c r="X17" s="61">
        <f t="shared" si="1"/>
        <v>4</v>
      </c>
    </row>
    <row r="18" spans="1:24" x14ac:dyDescent="0.25">
      <c r="A18" s="88" t="s">
        <v>48</v>
      </c>
      <c r="B18" s="226" t="s">
        <v>116</v>
      </c>
      <c r="C18" s="39"/>
      <c r="D18" s="122" t="s">
        <v>40</v>
      </c>
      <c r="E18" s="31">
        <v>1</v>
      </c>
      <c r="F18" s="32" t="s">
        <v>35</v>
      </c>
      <c r="G18" s="30">
        <v>3</v>
      </c>
      <c r="H18" s="31">
        <v>1</v>
      </c>
      <c r="I18" s="32" t="s">
        <v>35</v>
      </c>
      <c r="J18" s="30">
        <v>3</v>
      </c>
      <c r="K18" s="31">
        <v>1</v>
      </c>
      <c r="L18" s="32" t="s">
        <v>35</v>
      </c>
      <c r="M18" s="30">
        <v>3</v>
      </c>
      <c r="N18" s="31">
        <v>1</v>
      </c>
      <c r="O18" s="32" t="s">
        <v>35</v>
      </c>
      <c r="P18" s="30">
        <v>3</v>
      </c>
      <c r="Q18" s="31">
        <v>1</v>
      </c>
      <c r="R18" s="32" t="s">
        <v>35</v>
      </c>
      <c r="S18" s="30">
        <v>3</v>
      </c>
      <c r="T18" s="31">
        <v>1</v>
      </c>
      <c r="U18" s="32" t="s">
        <v>35</v>
      </c>
      <c r="V18" s="30">
        <v>3</v>
      </c>
      <c r="W18" s="44">
        <f t="shared" si="0"/>
        <v>90</v>
      </c>
      <c r="X18" s="62">
        <f t="shared" si="1"/>
        <v>18</v>
      </c>
    </row>
    <row r="19" spans="1:24" x14ac:dyDescent="0.25">
      <c r="A19" s="185" t="s">
        <v>313</v>
      </c>
      <c r="B19" s="222" t="s">
        <v>147</v>
      </c>
      <c r="C19" s="39" t="s">
        <v>133</v>
      </c>
      <c r="D19" s="122" t="s">
        <v>40</v>
      </c>
      <c r="E19" s="197">
        <v>1</v>
      </c>
      <c r="F19" s="198" t="s">
        <v>35</v>
      </c>
      <c r="G19" s="30">
        <v>2</v>
      </c>
      <c r="H19" s="197">
        <v>1</v>
      </c>
      <c r="I19" s="198" t="s">
        <v>35</v>
      </c>
      <c r="J19" s="30">
        <v>2</v>
      </c>
      <c r="K19" s="31"/>
      <c r="L19" s="32"/>
      <c r="M19" s="30"/>
      <c r="N19" s="31"/>
      <c r="O19" s="32"/>
      <c r="P19" s="33"/>
      <c r="Q19" s="31"/>
      <c r="R19" s="32"/>
      <c r="S19" s="30"/>
      <c r="T19" s="31"/>
      <c r="U19" s="32"/>
      <c r="V19" s="30"/>
      <c r="W19" s="44">
        <f t="shared" si="0"/>
        <v>30</v>
      </c>
      <c r="X19" s="50">
        <f t="shared" si="1"/>
        <v>4</v>
      </c>
    </row>
    <row r="20" spans="1:24" x14ac:dyDescent="0.25">
      <c r="A20" s="88" t="s">
        <v>310</v>
      </c>
      <c r="B20" s="220" t="s">
        <v>118</v>
      </c>
      <c r="C20" s="39"/>
      <c r="D20" s="122" t="s">
        <v>40</v>
      </c>
      <c r="E20" s="31">
        <v>4</v>
      </c>
      <c r="F20" s="32" t="s">
        <v>35</v>
      </c>
      <c r="G20" s="30">
        <v>2</v>
      </c>
      <c r="H20" s="31">
        <v>4</v>
      </c>
      <c r="I20" s="32" t="s">
        <v>35</v>
      </c>
      <c r="J20" s="30">
        <v>2</v>
      </c>
      <c r="K20" s="31">
        <v>4</v>
      </c>
      <c r="L20" s="32" t="s">
        <v>35</v>
      </c>
      <c r="M20" s="30">
        <v>2</v>
      </c>
      <c r="N20" s="31">
        <v>4</v>
      </c>
      <c r="O20" s="32" t="s">
        <v>35</v>
      </c>
      <c r="P20" s="33">
        <v>2</v>
      </c>
      <c r="Q20" s="31">
        <v>4</v>
      </c>
      <c r="R20" s="32" t="s">
        <v>35</v>
      </c>
      <c r="S20" s="30">
        <v>2</v>
      </c>
      <c r="T20" s="31">
        <v>4</v>
      </c>
      <c r="U20" s="32" t="s">
        <v>35</v>
      </c>
      <c r="V20" s="30">
        <v>2</v>
      </c>
      <c r="W20" s="44">
        <f t="shared" si="0"/>
        <v>360</v>
      </c>
      <c r="X20" s="50">
        <f t="shared" si="1"/>
        <v>12</v>
      </c>
    </row>
    <row r="21" spans="1:24" x14ac:dyDescent="0.25">
      <c r="A21" s="185" t="s">
        <v>314</v>
      </c>
      <c r="B21" s="222" t="s">
        <v>279</v>
      </c>
      <c r="C21" s="39" t="s">
        <v>133</v>
      </c>
      <c r="D21" s="122" t="s">
        <v>132</v>
      </c>
      <c r="E21" s="197">
        <v>1</v>
      </c>
      <c r="F21" s="198" t="s">
        <v>33</v>
      </c>
      <c r="G21" s="95">
        <v>1</v>
      </c>
      <c r="H21" s="197">
        <v>1</v>
      </c>
      <c r="I21" s="198" t="s">
        <v>33</v>
      </c>
      <c r="J21" s="95">
        <v>1</v>
      </c>
      <c r="K21" s="197"/>
      <c r="L21" s="198"/>
      <c r="M21" s="95"/>
      <c r="N21" s="31"/>
      <c r="O21" s="32"/>
      <c r="P21" s="95"/>
      <c r="Q21" s="31"/>
      <c r="R21" s="32"/>
      <c r="S21" s="95"/>
      <c r="T21" s="31"/>
      <c r="U21" s="32"/>
      <c r="V21" s="95"/>
      <c r="W21" s="44">
        <f t="shared" si="0"/>
        <v>30</v>
      </c>
      <c r="X21" s="50">
        <f t="shared" si="1"/>
        <v>2</v>
      </c>
    </row>
    <row r="22" spans="1:24" x14ac:dyDescent="0.25">
      <c r="A22" s="185" t="s">
        <v>315</v>
      </c>
      <c r="B22" s="222" t="s">
        <v>41</v>
      </c>
      <c r="C22" s="39"/>
      <c r="D22" s="122" t="s">
        <v>40</v>
      </c>
      <c r="E22" s="197">
        <v>1</v>
      </c>
      <c r="F22" s="198" t="s">
        <v>40</v>
      </c>
      <c r="G22" s="95">
        <v>2</v>
      </c>
      <c r="H22" s="197">
        <v>1</v>
      </c>
      <c r="I22" s="198" t="s">
        <v>40</v>
      </c>
      <c r="J22" s="95">
        <v>2</v>
      </c>
      <c r="K22" s="197"/>
      <c r="L22" s="198"/>
      <c r="M22" s="95"/>
      <c r="N22" s="31"/>
      <c r="O22" s="32"/>
      <c r="P22" s="95"/>
      <c r="Q22" s="31"/>
      <c r="R22" s="32"/>
      <c r="S22" s="95"/>
      <c r="T22" s="31"/>
      <c r="U22" s="32"/>
      <c r="V22" s="95"/>
      <c r="W22" s="44">
        <f t="shared" si="0"/>
        <v>30</v>
      </c>
      <c r="X22" s="50">
        <f t="shared" si="1"/>
        <v>4</v>
      </c>
    </row>
    <row r="23" spans="1:24" x14ac:dyDescent="0.25">
      <c r="A23" s="185" t="s">
        <v>316</v>
      </c>
      <c r="B23" s="222" t="s">
        <v>119</v>
      </c>
      <c r="C23" s="39"/>
      <c r="D23" s="122" t="s">
        <v>40</v>
      </c>
      <c r="E23" s="197"/>
      <c r="F23" s="198"/>
      <c r="G23" s="95"/>
      <c r="H23" s="197"/>
      <c r="I23" s="198"/>
      <c r="J23" s="95"/>
      <c r="K23" s="197">
        <v>1</v>
      </c>
      <c r="L23" s="198" t="s">
        <v>40</v>
      </c>
      <c r="M23" s="95">
        <v>2</v>
      </c>
      <c r="N23" s="197">
        <v>1</v>
      </c>
      <c r="O23" s="198" t="s">
        <v>40</v>
      </c>
      <c r="P23" s="95">
        <v>2</v>
      </c>
      <c r="Q23" s="31"/>
      <c r="R23" s="32"/>
      <c r="S23" s="95"/>
      <c r="T23" s="31"/>
      <c r="U23" s="32"/>
      <c r="V23" s="95"/>
      <c r="W23" s="44">
        <f t="shared" si="0"/>
        <v>30</v>
      </c>
      <c r="X23" s="50">
        <f t="shared" si="1"/>
        <v>4</v>
      </c>
    </row>
    <row r="24" spans="1:24" x14ac:dyDescent="0.25">
      <c r="A24" s="185" t="s">
        <v>280</v>
      </c>
      <c r="B24" s="222" t="s">
        <v>50</v>
      </c>
      <c r="C24" s="79" t="s">
        <v>133</v>
      </c>
      <c r="D24" s="122" t="s">
        <v>132</v>
      </c>
      <c r="E24" s="197"/>
      <c r="F24" s="198"/>
      <c r="G24" s="95"/>
      <c r="H24" s="197"/>
      <c r="I24" s="198"/>
      <c r="J24" s="95"/>
      <c r="K24" s="197">
        <v>1</v>
      </c>
      <c r="L24" s="198" t="s">
        <v>33</v>
      </c>
      <c r="M24" s="95">
        <v>1</v>
      </c>
      <c r="N24" s="197">
        <v>1</v>
      </c>
      <c r="O24" s="198" t="s">
        <v>33</v>
      </c>
      <c r="P24" s="95">
        <v>1</v>
      </c>
      <c r="Q24" s="197">
        <v>1</v>
      </c>
      <c r="R24" s="198" t="s">
        <v>33</v>
      </c>
      <c r="S24" s="95">
        <v>1</v>
      </c>
      <c r="T24" s="197">
        <v>1</v>
      </c>
      <c r="U24" s="198" t="s">
        <v>33</v>
      </c>
      <c r="V24" s="95">
        <v>1</v>
      </c>
      <c r="W24" s="44">
        <f t="shared" si="0"/>
        <v>60</v>
      </c>
      <c r="X24" s="50">
        <f t="shared" si="1"/>
        <v>4</v>
      </c>
    </row>
    <row r="25" spans="1:24" ht="24" thickBot="1" x14ac:dyDescent="0.3">
      <c r="A25" s="86" t="s">
        <v>128</v>
      </c>
      <c r="B25" s="259" t="s">
        <v>299</v>
      </c>
      <c r="C25" s="80"/>
      <c r="D25" s="123" t="s">
        <v>40</v>
      </c>
      <c r="E25" s="70"/>
      <c r="F25" s="71"/>
      <c r="G25" s="72"/>
      <c r="H25" s="70"/>
      <c r="I25" s="71"/>
      <c r="J25" s="72"/>
      <c r="K25" s="70">
        <v>4</v>
      </c>
      <c r="L25" s="71" t="s">
        <v>40</v>
      </c>
      <c r="M25" s="72">
        <v>2</v>
      </c>
      <c r="N25" s="70">
        <v>4</v>
      </c>
      <c r="O25" s="71" t="s">
        <v>40</v>
      </c>
      <c r="P25" s="72">
        <v>2</v>
      </c>
      <c r="Q25" s="52"/>
      <c r="R25" s="53"/>
      <c r="S25" s="72"/>
      <c r="T25" s="70"/>
      <c r="U25" s="71"/>
      <c r="V25" s="72"/>
      <c r="W25" s="243">
        <f t="shared" si="0"/>
        <v>120</v>
      </c>
      <c r="X25" s="58">
        <f t="shared" si="1"/>
        <v>4</v>
      </c>
    </row>
    <row r="26" spans="1:24" x14ac:dyDescent="0.25">
      <c r="A26" s="24" t="s">
        <v>317</v>
      </c>
      <c r="B26" s="218" t="s">
        <v>277</v>
      </c>
      <c r="C26" s="117"/>
      <c r="D26" s="120"/>
      <c r="E26" s="96"/>
      <c r="F26" s="97"/>
      <c r="G26" s="30"/>
      <c r="H26" s="31"/>
      <c r="I26" s="32"/>
      <c r="J26" s="30"/>
      <c r="K26" s="96"/>
      <c r="L26" s="97"/>
      <c r="M26" s="30"/>
      <c r="N26" s="31"/>
      <c r="O26" s="32"/>
      <c r="P26" s="30"/>
      <c r="Q26" s="31">
        <v>0</v>
      </c>
      <c r="R26" s="32" t="s">
        <v>40</v>
      </c>
      <c r="S26" s="30">
        <v>3</v>
      </c>
      <c r="T26" s="31">
        <v>0</v>
      </c>
      <c r="U26" s="32" t="s">
        <v>40</v>
      </c>
      <c r="V26" s="30">
        <v>3</v>
      </c>
      <c r="W26" s="297">
        <f t="shared" si="0"/>
        <v>0</v>
      </c>
      <c r="X26" s="40">
        <f t="shared" si="1"/>
        <v>6</v>
      </c>
    </row>
    <row r="27" spans="1:24" ht="26.25" thickBot="1" x14ac:dyDescent="0.3">
      <c r="A27" s="291"/>
      <c r="B27" s="289" t="s">
        <v>273</v>
      </c>
      <c r="C27" s="249" t="s">
        <v>148</v>
      </c>
      <c r="D27" s="290"/>
      <c r="E27" s="170"/>
      <c r="F27" s="171"/>
      <c r="G27" s="34"/>
      <c r="H27" s="65"/>
      <c r="I27" s="66"/>
      <c r="J27" s="34"/>
      <c r="K27" s="170"/>
      <c r="L27" s="171"/>
      <c r="M27" s="34"/>
      <c r="N27" s="65"/>
      <c r="O27" s="66"/>
      <c r="P27" s="34"/>
      <c r="Q27" s="65"/>
      <c r="R27" s="66"/>
      <c r="S27" s="34"/>
      <c r="T27" s="65"/>
      <c r="U27" s="66"/>
      <c r="V27" s="34">
        <v>0</v>
      </c>
      <c r="W27" s="253">
        <f t="shared" si="0"/>
        <v>0</v>
      </c>
      <c r="X27" s="175">
        <f t="shared" si="1"/>
        <v>0</v>
      </c>
    </row>
    <row r="28" spans="1:24" x14ac:dyDescent="0.25">
      <c r="A28" s="292"/>
      <c r="B28" s="293" t="s">
        <v>130</v>
      </c>
      <c r="C28" s="294"/>
      <c r="D28" s="272"/>
      <c r="E28" s="276"/>
      <c r="F28" s="275"/>
      <c r="G28" s="42"/>
      <c r="H28" s="276"/>
      <c r="I28" s="275"/>
      <c r="J28" s="42">
        <v>2</v>
      </c>
      <c r="K28" s="276"/>
      <c r="L28" s="275"/>
      <c r="M28" s="42">
        <v>2</v>
      </c>
      <c r="N28" s="276"/>
      <c r="O28" s="275"/>
      <c r="P28" s="42">
        <v>2</v>
      </c>
      <c r="Q28" s="84"/>
      <c r="R28" s="85"/>
      <c r="S28" s="42">
        <v>3</v>
      </c>
      <c r="T28" s="84"/>
      <c r="U28" s="85"/>
      <c r="V28" s="42">
        <v>5</v>
      </c>
      <c r="W28" s="295">
        <f t="shared" si="0"/>
        <v>0</v>
      </c>
      <c r="X28" s="91">
        <f t="shared" si="1"/>
        <v>14</v>
      </c>
    </row>
    <row r="29" spans="1:24" ht="15.75" thickBot="1" x14ac:dyDescent="0.3">
      <c r="A29" s="232" t="s">
        <v>274</v>
      </c>
      <c r="B29" s="51" t="s">
        <v>42</v>
      </c>
      <c r="C29" s="296"/>
      <c r="D29" s="80" t="s">
        <v>40</v>
      </c>
      <c r="E29" s="70">
        <v>1</v>
      </c>
      <c r="F29" s="71" t="s">
        <v>157</v>
      </c>
      <c r="G29" s="241"/>
      <c r="H29" s="70">
        <v>1</v>
      </c>
      <c r="I29" s="71" t="s">
        <v>157</v>
      </c>
      <c r="J29" s="241"/>
      <c r="K29" s="70"/>
      <c r="L29" s="71"/>
      <c r="M29" s="241"/>
      <c r="N29" s="70"/>
      <c r="O29" s="71"/>
      <c r="P29" s="241"/>
      <c r="Q29" s="70"/>
      <c r="R29" s="71"/>
      <c r="S29" s="241"/>
      <c r="T29" s="70"/>
      <c r="U29" s="71"/>
      <c r="V29" s="241"/>
      <c r="W29" s="57">
        <f t="shared" si="0"/>
        <v>30</v>
      </c>
      <c r="X29" s="83">
        <f>G29+J29+M29+P29+S29+V29</f>
        <v>0</v>
      </c>
    </row>
    <row r="30" spans="1:24" ht="15.75" thickBot="1" x14ac:dyDescent="0.3">
      <c r="A30" s="89"/>
      <c r="B30" s="87"/>
      <c r="C30" s="90"/>
      <c r="D30" s="234"/>
      <c r="E30" s="235">
        <f>SUM(E6:E29)</f>
        <v>21</v>
      </c>
      <c r="F30" s="236"/>
      <c r="G30" s="237">
        <f>SUM(G6:G28)</f>
        <v>30</v>
      </c>
      <c r="H30" s="235">
        <f>SUM(H6:H29)</f>
        <v>19</v>
      </c>
      <c r="I30" s="236"/>
      <c r="J30" s="237">
        <f>SUM(J6:J28)</f>
        <v>30</v>
      </c>
      <c r="K30" s="235">
        <f>SUM(K6:K29)</f>
        <v>20</v>
      </c>
      <c r="L30" s="236"/>
      <c r="M30" s="237">
        <f>SUM(M6:M29)</f>
        <v>28</v>
      </c>
      <c r="N30" s="235">
        <f>SUM(N6:N29)</f>
        <v>22</v>
      </c>
      <c r="O30" s="236"/>
      <c r="P30" s="237">
        <f>SUM(P6:P28)</f>
        <v>32</v>
      </c>
      <c r="Q30" s="235">
        <f>SUM(Q6:Q29)</f>
        <v>16</v>
      </c>
      <c r="R30" s="236"/>
      <c r="S30" s="237">
        <f>SUM(S6:S29)</f>
        <v>31</v>
      </c>
      <c r="T30" s="235">
        <f>SUM(T6:T29)</f>
        <v>15</v>
      </c>
      <c r="U30" s="236"/>
      <c r="V30" s="238">
        <f>SUM(V6:V28)</f>
        <v>29</v>
      </c>
      <c r="W30" s="239">
        <f>SUM(W6:W29)</f>
        <v>1695</v>
      </c>
      <c r="X30" s="240">
        <f>SUM(X6:X28)</f>
        <v>180</v>
      </c>
    </row>
    <row r="32" spans="1:24" x14ac:dyDescent="0.25">
      <c r="A32" s="119" t="s">
        <v>149</v>
      </c>
    </row>
    <row r="33" spans="1:20" x14ac:dyDescent="0.25">
      <c r="A33" s="119" t="s">
        <v>152</v>
      </c>
      <c r="O33" s="125" t="s">
        <v>150</v>
      </c>
      <c r="P33" s="119"/>
      <c r="T33" s="119" t="s">
        <v>151</v>
      </c>
    </row>
    <row r="34" spans="1:20" x14ac:dyDescent="0.25">
      <c r="A34" s="35" t="s">
        <v>181</v>
      </c>
      <c r="D34"/>
      <c r="E34" s="119"/>
      <c r="O34" s="125" t="s">
        <v>159</v>
      </c>
      <c r="P34" s="119"/>
      <c r="T34" s="119" t="s">
        <v>155</v>
      </c>
    </row>
    <row r="35" spans="1:20" x14ac:dyDescent="0.25">
      <c r="A35" s="35" t="s">
        <v>165</v>
      </c>
      <c r="D35"/>
      <c r="E35" s="119"/>
      <c r="O35" s="125" t="s">
        <v>160</v>
      </c>
      <c r="P35" s="35"/>
      <c r="T35" s="35" t="s">
        <v>153</v>
      </c>
    </row>
    <row r="36" spans="1:20" x14ac:dyDescent="0.25">
      <c r="A36" s="35" t="s">
        <v>154</v>
      </c>
      <c r="D36"/>
      <c r="E36" s="35"/>
      <c r="O36" s="125" t="s">
        <v>161</v>
      </c>
      <c r="P36" s="35"/>
      <c r="T36" s="119" t="s">
        <v>158</v>
      </c>
    </row>
    <row r="37" spans="1:20" x14ac:dyDescent="0.25">
      <c r="A37" s="36" t="s">
        <v>182</v>
      </c>
      <c r="D37" s="35"/>
      <c r="E37" s="35"/>
      <c r="J37" s="35"/>
      <c r="K37" s="35"/>
      <c r="L37" s="35"/>
      <c r="M37" s="35"/>
      <c r="N37" s="35"/>
      <c r="P37" s="35"/>
      <c r="T37" s="119" t="s">
        <v>156</v>
      </c>
    </row>
    <row r="38" spans="1:20" x14ac:dyDescent="0.25">
      <c r="T38" s="119" t="s">
        <v>166</v>
      </c>
    </row>
    <row r="39" spans="1:20" x14ac:dyDescent="0.25">
      <c r="A39" s="118" t="s">
        <v>163</v>
      </c>
    </row>
    <row r="40" spans="1:20" x14ac:dyDescent="0.25">
      <c r="A40" s="35" t="s">
        <v>168</v>
      </c>
      <c r="D40"/>
      <c r="E40" s="35"/>
      <c r="N40" s="119"/>
    </row>
    <row r="41" spans="1:20" x14ac:dyDescent="0.25">
      <c r="A41" s="35" t="s">
        <v>169</v>
      </c>
      <c r="B41" s="35"/>
      <c r="C41" s="35"/>
      <c r="N41" s="119"/>
    </row>
    <row r="42" spans="1:20" x14ac:dyDescent="0.25">
      <c r="A42" s="35" t="s">
        <v>126</v>
      </c>
      <c r="B42" s="35"/>
      <c r="C42" s="35"/>
      <c r="N42" s="35"/>
    </row>
    <row r="43" spans="1:20" x14ac:dyDescent="0.25">
      <c r="A43" s="35" t="s">
        <v>127</v>
      </c>
      <c r="B43" s="35"/>
      <c r="C43" s="35"/>
      <c r="M43" s="35"/>
      <c r="N43" s="35"/>
    </row>
    <row r="44" spans="1:20" x14ac:dyDescent="0.25">
      <c r="A44" s="37" t="s">
        <v>140</v>
      </c>
      <c r="B44" s="35"/>
      <c r="C44" s="35"/>
      <c r="M44" s="35"/>
      <c r="N44" s="35"/>
    </row>
    <row r="45" spans="1:20" x14ac:dyDescent="0.25">
      <c r="B45" s="35"/>
      <c r="C45" s="35"/>
      <c r="D45" s="12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</sheetData>
  <mergeCells count="15">
    <mergeCell ref="Q4:S4"/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4"/>
  <sheetViews>
    <sheetView zoomScaleNormal="100" workbookViewId="0">
      <selection activeCell="A24" sqref="A24"/>
    </sheetView>
  </sheetViews>
  <sheetFormatPr defaultRowHeight="15" x14ac:dyDescent="0.25"/>
  <cols>
    <col min="1" max="1" width="20.140625" customWidth="1"/>
    <col min="2" max="2" width="40.85546875" customWidth="1"/>
    <col min="3" max="3" width="16.140625" customWidth="1"/>
    <col min="4" max="4" width="9.140625" customWidth="1"/>
    <col min="5" max="24" width="4.85546875" customWidth="1"/>
  </cols>
  <sheetData>
    <row r="1" spans="1:24" ht="15.75" customHeight="1" thickBot="1" x14ac:dyDescent="0.3">
      <c r="A1" s="493" t="s">
        <v>176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5"/>
    </row>
    <row r="2" spans="1:24" ht="15.75" thickBot="1" x14ac:dyDescent="0.3">
      <c r="A2" s="496" t="s">
        <v>123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8"/>
    </row>
    <row r="3" spans="1:24" ht="15.75" thickBot="1" x14ac:dyDescent="0.3">
      <c r="A3" s="466" t="s">
        <v>275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8"/>
    </row>
    <row r="4" spans="1:24" x14ac:dyDescent="0.25">
      <c r="A4" s="473" t="s">
        <v>44</v>
      </c>
      <c r="B4" s="457" t="s">
        <v>24</v>
      </c>
      <c r="C4" s="455" t="s">
        <v>124</v>
      </c>
      <c r="D4" s="459" t="s">
        <v>125</v>
      </c>
      <c r="E4" s="475" t="s">
        <v>25</v>
      </c>
      <c r="F4" s="476"/>
      <c r="G4" s="477"/>
      <c r="H4" s="478" t="s">
        <v>26</v>
      </c>
      <c r="I4" s="476"/>
      <c r="J4" s="477"/>
      <c r="K4" s="478" t="s">
        <v>27</v>
      </c>
      <c r="L4" s="476"/>
      <c r="M4" s="477"/>
      <c r="N4" s="478" t="s">
        <v>28</v>
      </c>
      <c r="O4" s="479"/>
      <c r="P4" s="480"/>
      <c r="Q4" s="478" t="s">
        <v>29</v>
      </c>
      <c r="R4" s="479"/>
      <c r="S4" s="480"/>
      <c r="T4" s="478" t="s">
        <v>30</v>
      </c>
      <c r="U4" s="479"/>
      <c r="V4" s="480"/>
      <c r="W4" s="469" t="s">
        <v>31</v>
      </c>
      <c r="X4" s="471" t="s">
        <v>32</v>
      </c>
    </row>
    <row r="5" spans="1:24" ht="15.75" thickBot="1" x14ac:dyDescent="0.3">
      <c r="A5" s="474"/>
      <c r="B5" s="458"/>
      <c r="C5" s="456"/>
      <c r="D5" s="459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470"/>
      <c r="X5" s="472"/>
    </row>
    <row r="6" spans="1:24" x14ac:dyDescent="0.25">
      <c r="A6" s="199" t="s">
        <v>120</v>
      </c>
      <c r="B6" s="41" t="s">
        <v>222</v>
      </c>
      <c r="C6" s="78" t="s">
        <v>133</v>
      </c>
      <c r="D6" s="397" t="s">
        <v>132</v>
      </c>
      <c r="E6" s="84">
        <v>2</v>
      </c>
      <c r="F6" s="85" t="s">
        <v>33</v>
      </c>
      <c r="G6" s="306">
        <v>3</v>
      </c>
      <c r="H6" s="84">
        <v>2</v>
      </c>
      <c r="I6" s="85" t="s">
        <v>33</v>
      </c>
      <c r="J6" s="306">
        <v>3</v>
      </c>
      <c r="K6" s="84">
        <v>2</v>
      </c>
      <c r="L6" s="85" t="s">
        <v>33</v>
      </c>
      <c r="M6" s="306">
        <v>3</v>
      </c>
      <c r="N6" s="84">
        <v>2</v>
      </c>
      <c r="O6" s="85" t="s">
        <v>33</v>
      </c>
      <c r="P6" s="317">
        <v>3</v>
      </c>
      <c r="Q6" s="84">
        <v>2</v>
      </c>
      <c r="R6" s="85" t="s">
        <v>33</v>
      </c>
      <c r="S6" s="306">
        <v>3</v>
      </c>
      <c r="T6" s="84">
        <v>2</v>
      </c>
      <c r="U6" s="85" t="s">
        <v>33</v>
      </c>
      <c r="V6" s="317">
        <v>3</v>
      </c>
      <c r="W6" s="304">
        <f t="shared" ref="W6:W14" si="0">15*(E6+H6+K6+N6+Q6+T6)</f>
        <v>180</v>
      </c>
      <c r="X6" s="320">
        <f>G6+J6+M6+P6+S6+V6</f>
        <v>18</v>
      </c>
    </row>
    <row r="7" spans="1:24" x14ac:dyDescent="0.25">
      <c r="A7" s="200" t="s">
        <v>303</v>
      </c>
      <c r="B7" s="27" t="s">
        <v>34</v>
      </c>
      <c r="C7" s="39" t="s">
        <v>133</v>
      </c>
      <c r="D7" s="376" t="s">
        <v>40</v>
      </c>
      <c r="E7" s="31">
        <v>1</v>
      </c>
      <c r="F7" s="32" t="s">
        <v>35</v>
      </c>
      <c r="G7" s="307">
        <v>1</v>
      </c>
      <c r="H7" s="31">
        <v>1</v>
      </c>
      <c r="I7" s="32" t="s">
        <v>33</v>
      </c>
      <c r="J7" s="307">
        <v>1</v>
      </c>
      <c r="K7" s="31"/>
      <c r="L7" s="32"/>
      <c r="M7" s="307"/>
      <c r="N7" s="31"/>
      <c r="O7" s="32"/>
      <c r="P7" s="178"/>
      <c r="Q7" s="31"/>
      <c r="R7" s="32"/>
      <c r="S7" s="307"/>
      <c r="T7" s="31"/>
      <c r="U7" s="32"/>
      <c r="V7" s="178"/>
      <c r="W7" s="298">
        <f t="shared" si="0"/>
        <v>30</v>
      </c>
      <c r="X7" s="133">
        <f t="shared" ref="X7:X13" si="1">G7+J7+M7+P7+S7+V7</f>
        <v>2</v>
      </c>
    </row>
    <row r="8" spans="1:24" x14ac:dyDescent="0.25">
      <c r="A8" s="200" t="s">
        <v>301</v>
      </c>
      <c r="B8" s="27" t="s">
        <v>143</v>
      </c>
      <c r="C8" s="39" t="s">
        <v>133</v>
      </c>
      <c r="D8" s="376" t="s">
        <v>40</v>
      </c>
      <c r="E8" s="31">
        <v>2</v>
      </c>
      <c r="F8" s="32" t="s">
        <v>35</v>
      </c>
      <c r="G8" s="307">
        <v>2</v>
      </c>
      <c r="H8" s="31">
        <v>2</v>
      </c>
      <c r="I8" s="32" t="s">
        <v>33</v>
      </c>
      <c r="J8" s="307">
        <v>2</v>
      </c>
      <c r="K8" s="31">
        <v>1</v>
      </c>
      <c r="L8" s="32" t="s">
        <v>35</v>
      </c>
      <c r="M8" s="307">
        <v>1</v>
      </c>
      <c r="N8" s="31">
        <v>1</v>
      </c>
      <c r="O8" s="32" t="s">
        <v>33</v>
      </c>
      <c r="P8" s="178">
        <v>1</v>
      </c>
      <c r="Q8" s="31">
        <v>1</v>
      </c>
      <c r="R8" s="32" t="s">
        <v>35</v>
      </c>
      <c r="S8" s="178">
        <v>1</v>
      </c>
      <c r="T8" s="31"/>
      <c r="U8" s="32"/>
      <c r="V8" s="178"/>
      <c r="W8" s="298">
        <f t="shared" si="0"/>
        <v>105</v>
      </c>
      <c r="X8" s="133">
        <f t="shared" si="1"/>
        <v>7</v>
      </c>
    </row>
    <row r="9" spans="1:24" x14ac:dyDescent="0.25">
      <c r="A9" s="229" t="s">
        <v>302</v>
      </c>
      <c r="B9" s="27" t="s">
        <v>144</v>
      </c>
      <c r="C9" s="39" t="s">
        <v>133</v>
      </c>
      <c r="D9" s="376" t="s">
        <v>132</v>
      </c>
      <c r="E9" s="31">
        <v>2</v>
      </c>
      <c r="F9" s="32" t="s">
        <v>35</v>
      </c>
      <c r="G9" s="307">
        <v>3</v>
      </c>
      <c r="H9" s="31">
        <v>2</v>
      </c>
      <c r="I9" s="32" t="s">
        <v>33</v>
      </c>
      <c r="J9" s="307">
        <v>3</v>
      </c>
      <c r="K9" s="31">
        <v>1</v>
      </c>
      <c r="L9" s="32" t="s">
        <v>35</v>
      </c>
      <c r="M9" s="307">
        <v>2</v>
      </c>
      <c r="N9" s="31">
        <v>1</v>
      </c>
      <c r="O9" s="32" t="s">
        <v>33</v>
      </c>
      <c r="P9" s="178">
        <v>2</v>
      </c>
      <c r="Q9" s="31">
        <v>1</v>
      </c>
      <c r="R9" s="32" t="s">
        <v>35</v>
      </c>
      <c r="S9" s="178">
        <v>2</v>
      </c>
      <c r="T9" s="31"/>
      <c r="U9" s="32"/>
      <c r="V9" s="178"/>
      <c r="W9" s="298">
        <f t="shared" si="0"/>
        <v>105</v>
      </c>
      <c r="X9" s="133">
        <f t="shared" si="1"/>
        <v>12</v>
      </c>
    </row>
    <row r="10" spans="1:24" x14ac:dyDescent="0.25">
      <c r="A10" s="229" t="s">
        <v>304</v>
      </c>
      <c r="B10" s="27" t="s">
        <v>145</v>
      </c>
      <c r="C10" s="39" t="s">
        <v>133</v>
      </c>
      <c r="D10" s="376" t="s">
        <v>132</v>
      </c>
      <c r="E10" s="31"/>
      <c r="F10" s="32"/>
      <c r="G10" s="307"/>
      <c r="H10" s="31"/>
      <c r="I10" s="32"/>
      <c r="J10" s="307"/>
      <c r="K10" s="31"/>
      <c r="L10" s="32"/>
      <c r="M10" s="307"/>
      <c r="N10" s="31"/>
      <c r="O10" s="32"/>
      <c r="P10" s="178"/>
      <c r="Q10" s="31">
        <v>1</v>
      </c>
      <c r="R10" s="32" t="s">
        <v>35</v>
      </c>
      <c r="S10" s="178">
        <v>1</v>
      </c>
      <c r="T10" s="31">
        <v>2</v>
      </c>
      <c r="U10" s="32" t="s">
        <v>33</v>
      </c>
      <c r="V10" s="178">
        <v>2</v>
      </c>
      <c r="W10" s="298">
        <f t="shared" si="0"/>
        <v>45</v>
      </c>
      <c r="X10" s="133">
        <f t="shared" si="1"/>
        <v>3</v>
      </c>
    </row>
    <row r="11" spans="1:24" x14ac:dyDescent="0.25">
      <c r="A11" s="230" t="s">
        <v>45</v>
      </c>
      <c r="B11" s="27" t="s">
        <v>36</v>
      </c>
      <c r="C11" s="27"/>
      <c r="D11" s="376" t="s">
        <v>132</v>
      </c>
      <c r="E11" s="31">
        <v>2</v>
      </c>
      <c r="F11" s="32" t="s">
        <v>33</v>
      </c>
      <c r="G11" s="307">
        <v>2</v>
      </c>
      <c r="H11" s="31"/>
      <c r="I11" s="32"/>
      <c r="J11" s="307"/>
      <c r="K11" s="28"/>
      <c r="L11" s="29"/>
      <c r="M11" s="307"/>
      <c r="N11" s="28"/>
      <c r="O11" s="29"/>
      <c r="P11" s="178"/>
      <c r="Q11" s="28"/>
      <c r="R11" s="29"/>
      <c r="S11" s="307"/>
      <c r="T11" s="28"/>
      <c r="U11" s="29"/>
      <c r="V11" s="178"/>
      <c r="W11" s="298">
        <f t="shared" si="0"/>
        <v>30</v>
      </c>
      <c r="X11" s="133">
        <f t="shared" si="1"/>
        <v>2</v>
      </c>
    </row>
    <row r="12" spans="1:24" x14ac:dyDescent="0.25">
      <c r="A12" s="230" t="s">
        <v>46</v>
      </c>
      <c r="B12" s="27" t="s">
        <v>38</v>
      </c>
      <c r="C12" s="27"/>
      <c r="D12" s="376" t="s">
        <v>132</v>
      </c>
      <c r="E12" s="31"/>
      <c r="F12" s="32"/>
      <c r="G12" s="307"/>
      <c r="H12" s="31"/>
      <c r="I12" s="32"/>
      <c r="J12" s="307"/>
      <c r="K12" s="28"/>
      <c r="L12" s="29"/>
      <c r="M12" s="178"/>
      <c r="N12" s="31">
        <v>2</v>
      </c>
      <c r="O12" s="32" t="s">
        <v>33</v>
      </c>
      <c r="P12" s="178">
        <v>2</v>
      </c>
      <c r="Q12" s="28"/>
      <c r="R12" s="29"/>
      <c r="S12" s="307"/>
      <c r="T12" s="28"/>
      <c r="U12" s="29"/>
      <c r="V12" s="178"/>
      <c r="W12" s="298">
        <f t="shared" si="0"/>
        <v>30</v>
      </c>
      <c r="X12" s="133">
        <f t="shared" si="1"/>
        <v>2</v>
      </c>
    </row>
    <row r="13" spans="1:24" x14ac:dyDescent="0.25">
      <c r="A13" s="250" t="s">
        <v>305</v>
      </c>
      <c r="B13" s="248" t="s">
        <v>281</v>
      </c>
      <c r="C13" s="39" t="s">
        <v>133</v>
      </c>
      <c r="D13" s="399" t="s">
        <v>132</v>
      </c>
      <c r="E13" s="65"/>
      <c r="F13" s="66"/>
      <c r="G13" s="308"/>
      <c r="H13" s="65"/>
      <c r="I13" s="66"/>
      <c r="J13" s="308"/>
      <c r="K13" s="68">
        <v>2</v>
      </c>
      <c r="L13" s="69" t="s">
        <v>33</v>
      </c>
      <c r="M13" s="316">
        <v>1</v>
      </c>
      <c r="N13" s="65">
        <v>2</v>
      </c>
      <c r="O13" s="66" t="s">
        <v>33</v>
      </c>
      <c r="P13" s="316">
        <v>1</v>
      </c>
      <c r="Q13" s="68"/>
      <c r="R13" s="69"/>
      <c r="S13" s="308"/>
      <c r="T13" s="68"/>
      <c r="U13" s="69"/>
      <c r="V13" s="316"/>
      <c r="W13" s="298">
        <f t="shared" si="0"/>
        <v>60</v>
      </c>
      <c r="X13" s="133">
        <f t="shared" si="1"/>
        <v>2</v>
      </c>
    </row>
    <row r="14" spans="1:24" ht="15.75" thickBot="1" x14ac:dyDescent="0.3">
      <c r="A14" s="231" t="s">
        <v>306</v>
      </c>
      <c r="B14" s="94" t="s">
        <v>282</v>
      </c>
      <c r="C14" s="80" t="str">
        <f>$C$10</f>
        <v>♫</v>
      </c>
      <c r="D14" s="398" t="s">
        <v>132</v>
      </c>
      <c r="E14" s="70"/>
      <c r="F14" s="71"/>
      <c r="G14" s="309"/>
      <c r="H14" s="70"/>
      <c r="I14" s="71"/>
      <c r="J14" s="309"/>
      <c r="K14" s="70"/>
      <c r="L14" s="71"/>
      <c r="M14" s="309"/>
      <c r="N14" s="52"/>
      <c r="O14" s="53"/>
      <c r="P14" s="318"/>
      <c r="Q14" s="70">
        <v>2</v>
      </c>
      <c r="R14" s="71" t="s">
        <v>33</v>
      </c>
      <c r="S14" s="309">
        <v>1</v>
      </c>
      <c r="T14" s="52">
        <v>2</v>
      </c>
      <c r="U14" s="53" t="s">
        <v>33</v>
      </c>
      <c r="V14" s="318">
        <v>1</v>
      </c>
      <c r="W14" s="243">
        <f t="shared" si="0"/>
        <v>60</v>
      </c>
      <c r="X14" s="129">
        <v>2</v>
      </c>
    </row>
    <row r="15" spans="1:24" x14ac:dyDescent="0.25">
      <c r="A15" s="201" t="s">
        <v>56</v>
      </c>
      <c r="B15" s="221" t="s">
        <v>211</v>
      </c>
      <c r="C15" s="79" t="s">
        <v>133</v>
      </c>
      <c r="D15" s="121" t="s">
        <v>40</v>
      </c>
      <c r="E15" s="202">
        <v>2</v>
      </c>
      <c r="F15" s="203" t="s">
        <v>33</v>
      </c>
      <c r="G15" s="59">
        <v>7</v>
      </c>
      <c r="H15" s="202">
        <v>2</v>
      </c>
      <c r="I15" s="203" t="s">
        <v>33</v>
      </c>
      <c r="J15" s="59">
        <v>7</v>
      </c>
      <c r="K15" s="202">
        <v>2</v>
      </c>
      <c r="L15" s="203" t="s">
        <v>33</v>
      </c>
      <c r="M15" s="59">
        <v>7</v>
      </c>
      <c r="N15" s="202">
        <v>2</v>
      </c>
      <c r="O15" s="203" t="s">
        <v>33</v>
      </c>
      <c r="P15" s="59">
        <v>7</v>
      </c>
      <c r="Q15" s="202">
        <v>2</v>
      </c>
      <c r="R15" s="203" t="s">
        <v>33</v>
      </c>
      <c r="S15" s="59">
        <v>7</v>
      </c>
      <c r="T15" s="202">
        <v>2</v>
      </c>
      <c r="U15" s="203" t="s">
        <v>40</v>
      </c>
      <c r="V15" s="59">
        <v>7</v>
      </c>
      <c r="W15" s="152">
        <f>15*(E15+H15+K15+N15+Q15+T15)</f>
        <v>180</v>
      </c>
      <c r="X15" s="153">
        <f>SUM(G15+J15+M15+P15+S15+V15)</f>
        <v>42</v>
      </c>
    </row>
    <row r="16" spans="1:24" x14ac:dyDescent="0.25">
      <c r="A16" s="205" t="s">
        <v>340</v>
      </c>
      <c r="B16" s="100" t="s">
        <v>279</v>
      </c>
      <c r="C16" s="79" t="s">
        <v>133</v>
      </c>
      <c r="D16" s="376" t="s">
        <v>132</v>
      </c>
      <c r="E16" s="102">
        <v>1</v>
      </c>
      <c r="F16" s="103" t="s">
        <v>33</v>
      </c>
      <c r="G16" s="307">
        <v>1</v>
      </c>
      <c r="H16" s="102">
        <v>1</v>
      </c>
      <c r="I16" s="103" t="s">
        <v>33</v>
      </c>
      <c r="J16" s="307">
        <v>1</v>
      </c>
      <c r="K16" s="102"/>
      <c r="L16" s="103"/>
      <c r="M16" s="307"/>
      <c r="N16" s="102"/>
      <c r="O16" s="103"/>
      <c r="P16" s="307"/>
      <c r="Q16" s="102"/>
      <c r="R16" s="103"/>
      <c r="S16" s="307"/>
      <c r="T16" s="102"/>
      <c r="U16" s="103"/>
      <c r="V16" s="307"/>
      <c r="W16" s="298">
        <f t="shared" ref="W16:W17" si="2">15*(E16+H16+K16+N16+Q16+T16)</f>
        <v>30</v>
      </c>
      <c r="X16" s="328">
        <f t="shared" ref="X16:X17" si="3">G16+J16+M16+P16+S16+V16</f>
        <v>2</v>
      </c>
    </row>
    <row r="17" spans="1:24" x14ac:dyDescent="0.25">
      <c r="A17" s="205" t="s">
        <v>341</v>
      </c>
      <c r="B17" s="100" t="s">
        <v>50</v>
      </c>
      <c r="C17" s="79" t="s">
        <v>133</v>
      </c>
      <c r="D17" s="376" t="s">
        <v>40</v>
      </c>
      <c r="E17" s="102"/>
      <c r="F17" s="103"/>
      <c r="G17" s="307"/>
      <c r="H17" s="102"/>
      <c r="I17" s="103"/>
      <c r="J17" s="307"/>
      <c r="K17" s="102">
        <v>1</v>
      </c>
      <c r="L17" s="103" t="s">
        <v>33</v>
      </c>
      <c r="M17" s="307">
        <v>1</v>
      </c>
      <c r="N17" s="102">
        <v>1</v>
      </c>
      <c r="O17" s="103" t="s">
        <v>33</v>
      </c>
      <c r="P17" s="307">
        <v>1</v>
      </c>
      <c r="Q17" s="102">
        <v>1</v>
      </c>
      <c r="R17" s="103" t="s">
        <v>33</v>
      </c>
      <c r="S17" s="307">
        <v>1</v>
      </c>
      <c r="T17" s="102">
        <v>1</v>
      </c>
      <c r="U17" s="103" t="s">
        <v>33</v>
      </c>
      <c r="V17" s="307">
        <v>1</v>
      </c>
      <c r="W17" s="298">
        <f t="shared" si="2"/>
        <v>60</v>
      </c>
      <c r="X17" s="328">
        <f t="shared" si="3"/>
        <v>4</v>
      </c>
    </row>
    <row r="18" spans="1:24" x14ac:dyDescent="0.25">
      <c r="A18" s="22" t="s">
        <v>57</v>
      </c>
      <c r="B18" s="220" t="s">
        <v>214</v>
      </c>
      <c r="C18" s="79"/>
      <c r="D18" s="79" t="s">
        <v>40</v>
      </c>
      <c r="E18" s="76">
        <v>1</v>
      </c>
      <c r="F18" s="77" t="s">
        <v>35</v>
      </c>
      <c r="G18" s="106">
        <v>1</v>
      </c>
      <c r="H18" s="76">
        <v>1</v>
      </c>
      <c r="I18" s="77" t="s">
        <v>35</v>
      </c>
      <c r="J18" s="106">
        <v>1</v>
      </c>
      <c r="K18" s="76">
        <v>1</v>
      </c>
      <c r="L18" s="77" t="s">
        <v>35</v>
      </c>
      <c r="M18" s="106">
        <v>1</v>
      </c>
      <c r="N18" s="76">
        <v>1</v>
      </c>
      <c r="O18" s="77" t="s">
        <v>35</v>
      </c>
      <c r="P18" s="106">
        <v>1</v>
      </c>
      <c r="Q18" s="76">
        <v>1</v>
      </c>
      <c r="R18" s="77" t="s">
        <v>35</v>
      </c>
      <c r="S18" s="106">
        <v>1</v>
      </c>
      <c r="T18" s="76">
        <v>1</v>
      </c>
      <c r="U18" s="77" t="s">
        <v>35</v>
      </c>
      <c r="V18" s="106">
        <v>1</v>
      </c>
      <c r="W18" s="152">
        <f t="shared" ref="W18" si="4">15*(E18+H18+K18+N18+Q18+T18)</f>
        <v>90</v>
      </c>
      <c r="X18" s="145">
        <f>SUM(G18+J18+M18+P18+S18+V18)</f>
        <v>6</v>
      </c>
    </row>
    <row r="19" spans="1:24" x14ac:dyDescent="0.25">
      <c r="A19" s="154"/>
      <c r="B19" s="220" t="s">
        <v>180</v>
      </c>
      <c r="C19" s="79"/>
      <c r="D19" s="79"/>
      <c r="E19" s="76"/>
      <c r="F19" s="77"/>
      <c r="G19" s="30"/>
      <c r="H19" s="76"/>
      <c r="I19" s="77"/>
      <c r="J19" s="30"/>
      <c r="K19" s="76"/>
      <c r="L19" s="77"/>
      <c r="M19" s="30"/>
      <c r="N19" s="76"/>
      <c r="O19" s="77"/>
      <c r="P19" s="33"/>
      <c r="Q19" s="76"/>
      <c r="R19" s="77"/>
      <c r="S19" s="30"/>
      <c r="T19" s="76"/>
      <c r="U19" s="77"/>
      <c r="V19" s="30">
        <v>4</v>
      </c>
      <c r="W19" s="152"/>
      <c r="X19" s="62">
        <v>4</v>
      </c>
    </row>
    <row r="20" spans="1:24" x14ac:dyDescent="0.25">
      <c r="A20" s="154" t="s">
        <v>58</v>
      </c>
      <c r="B20" s="220" t="s">
        <v>212</v>
      </c>
      <c r="C20" s="39"/>
      <c r="D20" s="39" t="s">
        <v>40</v>
      </c>
      <c r="E20" s="150"/>
      <c r="F20" s="151"/>
      <c r="G20" s="106"/>
      <c r="H20" s="150"/>
      <c r="I20" s="151"/>
      <c r="J20" s="106"/>
      <c r="K20" s="31">
        <v>4</v>
      </c>
      <c r="L20" s="32" t="s">
        <v>35</v>
      </c>
      <c r="M20" s="106">
        <v>4</v>
      </c>
      <c r="N20" s="31">
        <v>4</v>
      </c>
      <c r="O20" s="32" t="s">
        <v>35</v>
      </c>
      <c r="P20" s="106">
        <v>4</v>
      </c>
      <c r="Q20" s="31">
        <v>4</v>
      </c>
      <c r="R20" s="32" t="s">
        <v>35</v>
      </c>
      <c r="S20" s="106">
        <v>4</v>
      </c>
      <c r="T20" s="31">
        <v>4</v>
      </c>
      <c r="U20" s="32" t="s">
        <v>35</v>
      </c>
      <c r="V20" s="106">
        <v>4</v>
      </c>
      <c r="W20" s="109">
        <f>15*(E20+H20+K20+N20+Q20+T20)</f>
        <v>240</v>
      </c>
      <c r="X20" s="145">
        <f>M20+P20+S20+V20</f>
        <v>16</v>
      </c>
    </row>
    <row r="21" spans="1:24" x14ac:dyDescent="0.25">
      <c r="A21" s="154" t="s">
        <v>48</v>
      </c>
      <c r="B21" s="220" t="s">
        <v>215</v>
      </c>
      <c r="C21" s="39"/>
      <c r="D21" s="39" t="s">
        <v>40</v>
      </c>
      <c r="E21" s="31">
        <v>1</v>
      </c>
      <c r="F21" s="32" t="s">
        <v>35</v>
      </c>
      <c r="G21" s="106">
        <v>3</v>
      </c>
      <c r="H21" s="31">
        <v>1</v>
      </c>
      <c r="I21" s="32" t="s">
        <v>35</v>
      </c>
      <c r="J21" s="106">
        <v>3</v>
      </c>
      <c r="K21" s="31">
        <v>1</v>
      </c>
      <c r="L21" s="32" t="s">
        <v>35</v>
      </c>
      <c r="M21" s="106">
        <v>3</v>
      </c>
      <c r="N21" s="31">
        <v>1</v>
      </c>
      <c r="O21" s="32" t="s">
        <v>35</v>
      </c>
      <c r="P21" s="106">
        <v>3</v>
      </c>
      <c r="Q21" s="31">
        <v>1</v>
      </c>
      <c r="R21" s="32" t="s">
        <v>35</v>
      </c>
      <c r="S21" s="106">
        <v>3</v>
      </c>
      <c r="T21" s="31">
        <v>1</v>
      </c>
      <c r="U21" s="32" t="s">
        <v>35</v>
      </c>
      <c r="V21" s="106">
        <v>3</v>
      </c>
      <c r="W21" s="109">
        <f t="shared" ref="W21:W29" si="5">15*(E21+H21+K21+N21+Q21+T21)</f>
        <v>90</v>
      </c>
      <c r="X21" s="145">
        <f>G21+J21+M21+P21+S21+V21</f>
        <v>18</v>
      </c>
    </row>
    <row r="22" spans="1:24" x14ac:dyDescent="0.25">
      <c r="A22" s="154" t="s">
        <v>59</v>
      </c>
      <c r="B22" s="220" t="s">
        <v>210</v>
      </c>
      <c r="C22" s="39"/>
      <c r="D22" s="39" t="s">
        <v>40</v>
      </c>
      <c r="E22" s="31">
        <v>2</v>
      </c>
      <c r="F22" s="32" t="s">
        <v>35</v>
      </c>
      <c r="G22" s="106">
        <v>2</v>
      </c>
      <c r="H22" s="31">
        <v>2</v>
      </c>
      <c r="I22" s="32" t="s">
        <v>35</v>
      </c>
      <c r="J22" s="106">
        <v>2</v>
      </c>
      <c r="K22" s="31">
        <v>2</v>
      </c>
      <c r="L22" s="32" t="s">
        <v>35</v>
      </c>
      <c r="M22" s="106">
        <v>2</v>
      </c>
      <c r="N22" s="31">
        <v>2</v>
      </c>
      <c r="O22" s="32" t="s">
        <v>35</v>
      </c>
      <c r="P22" s="106">
        <v>2</v>
      </c>
      <c r="Q22" s="31">
        <v>2</v>
      </c>
      <c r="R22" s="32" t="s">
        <v>35</v>
      </c>
      <c r="S22" s="106">
        <v>2</v>
      </c>
      <c r="T22" s="31"/>
      <c r="U22" s="32"/>
      <c r="V22" s="106"/>
      <c r="W22" s="109">
        <f t="shared" si="5"/>
        <v>150</v>
      </c>
      <c r="X22" s="145">
        <f>G22+J22+M22+P22+S22+V22</f>
        <v>10</v>
      </c>
    </row>
    <row r="23" spans="1:24" x14ac:dyDescent="0.25">
      <c r="A23" s="154" t="s">
        <v>60</v>
      </c>
      <c r="B23" s="220" t="s">
        <v>213</v>
      </c>
      <c r="C23" s="39"/>
      <c r="D23" s="39" t="s">
        <v>40</v>
      </c>
      <c r="E23" s="31">
        <v>2</v>
      </c>
      <c r="F23" s="32" t="s">
        <v>35</v>
      </c>
      <c r="G23" s="106">
        <v>1</v>
      </c>
      <c r="H23" s="31">
        <v>2</v>
      </c>
      <c r="I23" s="32" t="s">
        <v>35</v>
      </c>
      <c r="J23" s="106">
        <v>1</v>
      </c>
      <c r="K23" s="31">
        <v>2</v>
      </c>
      <c r="L23" s="32" t="s">
        <v>35</v>
      </c>
      <c r="M23" s="106">
        <v>1</v>
      </c>
      <c r="N23" s="31">
        <v>2</v>
      </c>
      <c r="O23" s="32" t="s">
        <v>35</v>
      </c>
      <c r="P23" s="106">
        <v>1</v>
      </c>
      <c r="Q23" s="31"/>
      <c r="R23" s="32"/>
      <c r="S23" s="106"/>
      <c r="T23" s="28"/>
      <c r="U23" s="29"/>
      <c r="V23" s="106"/>
      <c r="W23" s="109">
        <f t="shared" si="5"/>
        <v>120</v>
      </c>
      <c r="X23" s="145">
        <f>G23+J23+M23+P23+S23+V23</f>
        <v>4</v>
      </c>
    </row>
    <row r="24" spans="1:24" x14ac:dyDescent="0.25">
      <c r="A24" s="209" t="s">
        <v>323</v>
      </c>
      <c r="B24" s="220" t="s">
        <v>216</v>
      </c>
      <c r="C24" s="39"/>
      <c r="D24" s="39" t="s">
        <v>40</v>
      </c>
      <c r="E24" s="150">
        <v>1</v>
      </c>
      <c r="F24" s="151" t="s">
        <v>35</v>
      </c>
      <c r="G24" s="106">
        <v>1</v>
      </c>
      <c r="H24" s="150">
        <v>1</v>
      </c>
      <c r="I24" s="151" t="s">
        <v>35</v>
      </c>
      <c r="J24" s="106">
        <v>1</v>
      </c>
      <c r="K24" s="150"/>
      <c r="L24" s="151"/>
      <c r="M24" s="106"/>
      <c r="N24" s="146"/>
      <c r="O24" s="147"/>
      <c r="P24" s="106"/>
      <c r="Q24" s="146"/>
      <c r="R24" s="147"/>
      <c r="S24" s="106"/>
      <c r="T24" s="146"/>
      <c r="U24" s="147"/>
      <c r="V24" s="106"/>
      <c r="W24" s="145">
        <f t="shared" si="5"/>
        <v>30</v>
      </c>
      <c r="X24" s="145">
        <f>G24+J24+M24+P24+S24+V24</f>
        <v>2</v>
      </c>
    </row>
    <row r="25" spans="1:24" ht="24" thickBot="1" x14ac:dyDescent="0.3">
      <c r="A25" s="210" t="s">
        <v>167</v>
      </c>
      <c r="B25" s="259" t="s">
        <v>299</v>
      </c>
      <c r="C25" s="80" t="s">
        <v>133</v>
      </c>
      <c r="D25" s="80" t="s">
        <v>40</v>
      </c>
      <c r="E25" s="70"/>
      <c r="F25" s="71"/>
      <c r="G25" s="72"/>
      <c r="H25" s="70"/>
      <c r="I25" s="71"/>
      <c r="J25" s="72"/>
      <c r="K25" s="70"/>
      <c r="L25" s="71"/>
      <c r="M25" s="72"/>
      <c r="N25" s="70"/>
      <c r="O25" s="71"/>
      <c r="P25" s="72"/>
      <c r="Q25" s="70">
        <v>4</v>
      </c>
      <c r="R25" s="71" t="s">
        <v>40</v>
      </c>
      <c r="S25" s="72">
        <v>2</v>
      </c>
      <c r="T25" s="70">
        <v>4</v>
      </c>
      <c r="U25" s="71" t="s">
        <v>40</v>
      </c>
      <c r="V25" s="72">
        <v>2</v>
      </c>
      <c r="W25" s="73">
        <f t="shared" si="5"/>
        <v>120</v>
      </c>
      <c r="X25" s="58">
        <f t="shared" ref="X25" si="6">G25+J25+M25+P25+S25+V25</f>
        <v>4</v>
      </c>
    </row>
    <row r="26" spans="1:24" ht="18.75" customHeight="1" x14ac:dyDescent="0.25">
      <c r="A26" s="263" t="s">
        <v>312</v>
      </c>
      <c r="B26" s="338" t="s">
        <v>277</v>
      </c>
      <c r="C26" s="339"/>
      <c r="D26" s="340"/>
      <c r="E26" s="76"/>
      <c r="F26" s="77"/>
      <c r="G26" s="341"/>
      <c r="H26" s="342"/>
      <c r="I26" s="77"/>
      <c r="J26" s="343"/>
      <c r="K26" s="74"/>
      <c r="L26" s="75"/>
      <c r="M26" s="341"/>
      <c r="N26" s="344"/>
      <c r="O26" s="192"/>
      <c r="P26" s="343"/>
      <c r="Q26" s="345"/>
      <c r="R26" s="195" t="s">
        <v>40</v>
      </c>
      <c r="S26" s="341">
        <v>3</v>
      </c>
      <c r="T26" s="344"/>
      <c r="U26" s="195" t="s">
        <v>40</v>
      </c>
      <c r="V26" s="343">
        <v>3</v>
      </c>
      <c r="W26" s="346">
        <f t="shared" si="5"/>
        <v>0</v>
      </c>
      <c r="X26" s="133">
        <v>6</v>
      </c>
    </row>
    <row r="27" spans="1:24" ht="15.75" thickBot="1" x14ac:dyDescent="0.3">
      <c r="A27" s="254"/>
      <c r="B27" s="259" t="s">
        <v>273</v>
      </c>
      <c r="C27" s="268" t="s">
        <v>287</v>
      </c>
      <c r="D27" s="267"/>
      <c r="E27" s="65"/>
      <c r="F27" s="66"/>
      <c r="G27" s="308"/>
      <c r="H27" s="269"/>
      <c r="I27" s="66"/>
      <c r="J27" s="316"/>
      <c r="K27" s="65"/>
      <c r="L27" s="66"/>
      <c r="M27" s="308"/>
      <c r="N27" s="269"/>
      <c r="O27" s="66"/>
      <c r="P27" s="316"/>
      <c r="Q27" s="65"/>
      <c r="R27" s="66"/>
      <c r="S27" s="308"/>
      <c r="T27" s="269"/>
      <c r="U27" s="66" t="s">
        <v>139</v>
      </c>
      <c r="V27" s="316">
        <v>0</v>
      </c>
      <c r="W27" s="243">
        <f t="shared" si="5"/>
        <v>0</v>
      </c>
      <c r="X27" s="129">
        <f t="shared" ref="X27" si="7">SUM(G27+J27+M27+P27+S27+V27)</f>
        <v>0</v>
      </c>
    </row>
    <row r="28" spans="1:24" x14ac:dyDescent="0.25">
      <c r="A28" s="270"/>
      <c r="B28" s="271" t="s">
        <v>130</v>
      </c>
      <c r="C28" s="272"/>
      <c r="D28" s="273"/>
      <c r="E28" s="84"/>
      <c r="F28" s="85"/>
      <c r="G28" s="306">
        <v>2</v>
      </c>
      <c r="H28" s="274"/>
      <c r="I28" s="275"/>
      <c r="J28" s="317">
        <v>4</v>
      </c>
      <c r="K28" s="276"/>
      <c r="L28" s="275"/>
      <c r="M28" s="306">
        <v>3</v>
      </c>
      <c r="N28" s="277"/>
      <c r="O28" s="278"/>
      <c r="P28" s="317">
        <v>3</v>
      </c>
      <c r="Q28" s="279"/>
      <c r="R28" s="278"/>
      <c r="S28" s="306"/>
      <c r="T28" s="277"/>
      <c r="U28" s="278"/>
      <c r="V28" s="317"/>
      <c r="W28" s="304">
        <f t="shared" si="5"/>
        <v>0</v>
      </c>
      <c r="X28" s="322">
        <f>G28+J28+M28+P28+S28+V28</f>
        <v>12</v>
      </c>
    </row>
    <row r="29" spans="1:24" s="38" customFormat="1" ht="18.75" customHeight="1" thickBot="1" x14ac:dyDescent="0.3">
      <c r="A29" s="232" t="s">
        <v>274</v>
      </c>
      <c r="B29" s="280" t="s">
        <v>42</v>
      </c>
      <c r="C29" s="281"/>
      <c r="D29" s="282" t="s">
        <v>40</v>
      </c>
      <c r="E29" s="70">
        <v>1</v>
      </c>
      <c r="F29" s="71" t="s">
        <v>157</v>
      </c>
      <c r="G29" s="309"/>
      <c r="H29" s="283">
        <v>1</v>
      </c>
      <c r="I29" s="71" t="s">
        <v>157</v>
      </c>
      <c r="J29" s="318"/>
      <c r="K29" s="70"/>
      <c r="L29" s="71"/>
      <c r="M29" s="309"/>
      <c r="N29" s="284"/>
      <c r="O29" s="196"/>
      <c r="P29" s="318"/>
      <c r="Q29" s="285"/>
      <c r="R29" s="196"/>
      <c r="S29" s="309"/>
      <c r="T29" s="284"/>
      <c r="U29" s="196"/>
      <c r="V29" s="318"/>
      <c r="W29" s="243">
        <f t="shared" si="5"/>
        <v>30</v>
      </c>
      <c r="X29" s="129">
        <f>G29+J29+M29+P29+S29+V29</f>
        <v>0</v>
      </c>
    </row>
    <row r="30" spans="1:24" ht="15.75" thickBot="1" x14ac:dyDescent="0.3">
      <c r="A30" s="164"/>
      <c r="B30" s="244" t="s">
        <v>43</v>
      </c>
      <c r="C30" s="244"/>
      <c r="D30" s="244"/>
      <c r="E30" s="245">
        <f>SUM(E6:E29)</f>
        <v>20</v>
      </c>
      <c r="F30" s="245"/>
      <c r="G30" s="347">
        <f t="shared" ref="G30:X30" si="8">SUM(G6:G29)</f>
        <v>29</v>
      </c>
      <c r="H30" s="245">
        <f>SUM(H6:H29)</f>
        <v>18</v>
      </c>
      <c r="I30" s="245"/>
      <c r="J30" s="347">
        <f t="shared" si="8"/>
        <v>29</v>
      </c>
      <c r="K30" s="245">
        <f t="shared" si="8"/>
        <v>19</v>
      </c>
      <c r="L30" s="245"/>
      <c r="M30" s="347">
        <f t="shared" si="8"/>
        <v>29</v>
      </c>
      <c r="N30" s="245">
        <f t="shared" si="8"/>
        <v>21</v>
      </c>
      <c r="O30" s="245"/>
      <c r="P30" s="347">
        <f t="shared" si="8"/>
        <v>31</v>
      </c>
      <c r="Q30" s="245">
        <f t="shared" si="8"/>
        <v>22</v>
      </c>
      <c r="R30" s="245"/>
      <c r="S30" s="347">
        <f t="shared" si="8"/>
        <v>31</v>
      </c>
      <c r="T30" s="245">
        <f t="shared" si="8"/>
        <v>19</v>
      </c>
      <c r="U30" s="245"/>
      <c r="V30" s="347">
        <f t="shared" si="8"/>
        <v>31</v>
      </c>
      <c r="W30" s="245">
        <f t="shared" si="8"/>
        <v>1785</v>
      </c>
      <c r="X30" s="347">
        <f t="shared" si="8"/>
        <v>180</v>
      </c>
    </row>
    <row r="32" spans="1:24" x14ac:dyDescent="0.25">
      <c r="A32" s="119" t="s">
        <v>149</v>
      </c>
      <c r="D32" s="82"/>
    </row>
    <row r="33" spans="1:20" x14ac:dyDescent="0.25">
      <c r="A33" s="119" t="s">
        <v>152</v>
      </c>
      <c r="D33" s="82"/>
      <c r="O33" s="125" t="s">
        <v>150</v>
      </c>
      <c r="P33" s="119"/>
      <c r="T33" s="119" t="s">
        <v>151</v>
      </c>
    </row>
    <row r="34" spans="1:20" x14ac:dyDescent="0.25">
      <c r="A34" s="35" t="s">
        <v>181</v>
      </c>
      <c r="E34" s="119"/>
      <c r="O34" s="125" t="s">
        <v>159</v>
      </c>
      <c r="P34" s="119"/>
      <c r="T34" s="119" t="s">
        <v>155</v>
      </c>
    </row>
    <row r="35" spans="1:20" x14ac:dyDescent="0.25">
      <c r="A35" s="35" t="s">
        <v>165</v>
      </c>
      <c r="E35" s="119"/>
      <c r="O35" s="125" t="s">
        <v>160</v>
      </c>
      <c r="P35" s="35"/>
      <c r="T35" s="35" t="s">
        <v>153</v>
      </c>
    </row>
    <row r="36" spans="1:20" x14ac:dyDescent="0.25">
      <c r="A36" s="35" t="s">
        <v>154</v>
      </c>
      <c r="E36" s="35"/>
      <c r="O36" s="125" t="s">
        <v>161</v>
      </c>
      <c r="P36" s="35"/>
      <c r="T36" s="119" t="s">
        <v>158</v>
      </c>
    </row>
    <row r="37" spans="1:20" x14ac:dyDescent="0.25">
      <c r="A37" s="36" t="s">
        <v>182</v>
      </c>
      <c r="D37" s="35"/>
      <c r="E37" s="35"/>
      <c r="J37" s="35"/>
      <c r="K37" s="35"/>
      <c r="L37" s="35"/>
      <c r="M37" s="35"/>
      <c r="N37" s="35"/>
      <c r="P37" s="35"/>
      <c r="T37" s="119" t="s">
        <v>156</v>
      </c>
    </row>
    <row r="38" spans="1:20" x14ac:dyDescent="0.25">
      <c r="D38" s="82"/>
      <c r="T38" s="119" t="s">
        <v>166</v>
      </c>
    </row>
    <row r="39" spans="1:20" x14ac:dyDescent="0.25">
      <c r="A39" s="118" t="s">
        <v>163</v>
      </c>
      <c r="D39" s="82"/>
    </row>
    <row r="40" spans="1:20" x14ac:dyDescent="0.25">
      <c r="A40" s="35" t="s">
        <v>168</v>
      </c>
      <c r="E40" s="35"/>
      <c r="N40" s="119"/>
    </row>
    <row r="41" spans="1:20" x14ac:dyDescent="0.25">
      <c r="A41" s="35" t="s">
        <v>169</v>
      </c>
      <c r="B41" s="35"/>
      <c r="C41" s="35"/>
      <c r="D41" s="82"/>
      <c r="N41" s="119"/>
    </row>
    <row r="42" spans="1:20" x14ac:dyDescent="0.25">
      <c r="A42" s="35" t="s">
        <v>126</v>
      </c>
      <c r="B42" s="35"/>
      <c r="C42" s="35"/>
      <c r="D42" s="82"/>
      <c r="N42" s="35"/>
    </row>
    <row r="43" spans="1:20" x14ac:dyDescent="0.25">
      <c r="A43" s="35" t="s">
        <v>127</v>
      </c>
      <c r="B43" s="35"/>
      <c r="C43" s="35"/>
      <c r="D43" s="82"/>
      <c r="M43" s="35"/>
      <c r="N43" s="35"/>
    </row>
    <row r="44" spans="1:20" x14ac:dyDescent="0.25">
      <c r="A44" s="37" t="s">
        <v>140</v>
      </c>
      <c r="C44" s="82"/>
      <c r="D44" s="82"/>
    </row>
  </sheetData>
  <mergeCells count="15">
    <mergeCell ref="A1:X1"/>
    <mergeCell ref="A2:X2"/>
    <mergeCell ref="A3:X3"/>
    <mergeCell ref="C4:C5"/>
    <mergeCell ref="D4:D5"/>
    <mergeCell ref="Q4:S4"/>
    <mergeCell ref="T4:V4"/>
    <mergeCell ref="W4:W5"/>
    <mergeCell ref="X4:X5"/>
    <mergeCell ref="A4:A5"/>
    <mergeCell ref="B4:B5"/>
    <mergeCell ref="E4:G4"/>
    <mergeCell ref="H4:J4"/>
    <mergeCell ref="K4:M4"/>
    <mergeCell ref="N4:P4"/>
  </mergeCells>
  <printOptions horizontalCentered="1"/>
  <pageMargins left="0.59055118110236227" right="0.27559055118110237" top="0.74803149606299213" bottom="0.74803149606299213" header="0.31496062992125984" footer="0.31496062992125984"/>
  <pageSetup paperSize="9" scale="73" orientation="landscape" horizontalDpi="300" verticalDpi="300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4"/>
  <sheetViews>
    <sheetView zoomScaleNormal="100" workbookViewId="0">
      <selection activeCell="A24" sqref="A24"/>
    </sheetView>
  </sheetViews>
  <sheetFormatPr defaultRowHeight="15" x14ac:dyDescent="0.25"/>
  <cols>
    <col min="1" max="1" width="22.140625" customWidth="1"/>
    <col min="2" max="2" width="39.140625" customWidth="1"/>
    <col min="3" max="3" width="16.42578125" customWidth="1"/>
    <col min="4" max="4" width="8.85546875" customWidth="1"/>
    <col min="5" max="6" width="4.7109375" customWidth="1"/>
    <col min="7" max="7" width="4.7109375" style="315" customWidth="1"/>
    <col min="8" max="9" width="4.7109375" customWidth="1"/>
    <col min="10" max="10" width="4.7109375" style="315" customWidth="1"/>
    <col min="11" max="12" width="4.7109375" customWidth="1"/>
    <col min="13" max="13" width="4.7109375" style="315" customWidth="1"/>
    <col min="14" max="15" width="4.7109375" customWidth="1"/>
    <col min="16" max="16" width="4.7109375" style="315" customWidth="1"/>
    <col min="17" max="18" width="4.7109375" customWidth="1"/>
    <col min="19" max="19" width="4.7109375" style="315" customWidth="1"/>
    <col min="20" max="21" width="4.7109375" customWidth="1"/>
    <col min="22" max="22" width="4.7109375" style="315" customWidth="1"/>
    <col min="23" max="23" width="5.85546875" customWidth="1"/>
    <col min="24" max="24" width="5.85546875" style="315" customWidth="1"/>
  </cols>
  <sheetData>
    <row r="1" spans="1:24" ht="15.75" customHeight="1" thickBot="1" x14ac:dyDescent="0.3">
      <c r="A1" s="499" t="s">
        <v>184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1"/>
    </row>
    <row r="2" spans="1:24" ht="15.75" thickBot="1" x14ac:dyDescent="0.3">
      <c r="A2" s="502" t="s">
        <v>123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4"/>
    </row>
    <row r="3" spans="1:24" ht="15.75" thickBot="1" x14ac:dyDescent="0.3">
      <c r="A3" s="466" t="s">
        <v>275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8"/>
    </row>
    <row r="4" spans="1:24" x14ac:dyDescent="0.25">
      <c r="A4" s="473" t="s">
        <v>44</v>
      </c>
      <c r="B4" s="457" t="s">
        <v>24</v>
      </c>
      <c r="C4" s="455" t="s">
        <v>124</v>
      </c>
      <c r="D4" s="459" t="s">
        <v>125</v>
      </c>
      <c r="E4" s="475" t="s">
        <v>25</v>
      </c>
      <c r="F4" s="476"/>
      <c r="G4" s="477"/>
      <c r="H4" s="478" t="s">
        <v>26</v>
      </c>
      <c r="I4" s="476"/>
      <c r="J4" s="477"/>
      <c r="K4" s="478" t="s">
        <v>27</v>
      </c>
      <c r="L4" s="476"/>
      <c r="M4" s="477"/>
      <c r="N4" s="478" t="s">
        <v>28</v>
      </c>
      <c r="O4" s="479"/>
      <c r="P4" s="480"/>
      <c r="Q4" s="478" t="s">
        <v>29</v>
      </c>
      <c r="R4" s="479"/>
      <c r="S4" s="480"/>
      <c r="T4" s="478" t="s">
        <v>30</v>
      </c>
      <c r="U4" s="479"/>
      <c r="V4" s="480"/>
      <c r="W4" s="469" t="s">
        <v>31</v>
      </c>
      <c r="X4" s="505" t="s">
        <v>32</v>
      </c>
    </row>
    <row r="5" spans="1:24" ht="15.75" thickBot="1" x14ac:dyDescent="0.3">
      <c r="A5" s="474"/>
      <c r="B5" s="458"/>
      <c r="C5" s="456"/>
      <c r="D5" s="459"/>
      <c r="E5" s="12" t="s">
        <v>31</v>
      </c>
      <c r="F5" s="13"/>
      <c r="G5" s="305" t="s">
        <v>32</v>
      </c>
      <c r="H5" s="12" t="s">
        <v>31</v>
      </c>
      <c r="I5" s="13"/>
      <c r="J5" s="305" t="s">
        <v>32</v>
      </c>
      <c r="K5" s="12" t="s">
        <v>31</v>
      </c>
      <c r="L5" s="13"/>
      <c r="M5" s="305" t="s">
        <v>32</v>
      </c>
      <c r="N5" s="12" t="s">
        <v>31</v>
      </c>
      <c r="O5" s="13"/>
      <c r="P5" s="305" t="s">
        <v>32</v>
      </c>
      <c r="Q5" s="12" t="s">
        <v>31</v>
      </c>
      <c r="R5" s="13"/>
      <c r="S5" s="305" t="s">
        <v>32</v>
      </c>
      <c r="T5" s="12" t="s">
        <v>31</v>
      </c>
      <c r="U5" s="13"/>
      <c r="V5" s="305" t="s">
        <v>32</v>
      </c>
      <c r="W5" s="470"/>
      <c r="X5" s="506"/>
    </row>
    <row r="6" spans="1:24" x14ac:dyDescent="0.25">
      <c r="A6" s="199" t="s">
        <v>120</v>
      </c>
      <c r="B6" s="41" t="s">
        <v>222</v>
      </c>
      <c r="C6" s="78" t="s">
        <v>133</v>
      </c>
      <c r="D6" s="397" t="s">
        <v>132</v>
      </c>
      <c r="E6" s="84">
        <v>2</v>
      </c>
      <c r="F6" s="85" t="s">
        <v>33</v>
      </c>
      <c r="G6" s="306">
        <v>3</v>
      </c>
      <c r="H6" s="84">
        <v>2</v>
      </c>
      <c r="I6" s="85" t="s">
        <v>33</v>
      </c>
      <c r="J6" s="306">
        <v>3</v>
      </c>
      <c r="K6" s="84">
        <v>2</v>
      </c>
      <c r="L6" s="85" t="s">
        <v>33</v>
      </c>
      <c r="M6" s="306">
        <v>3</v>
      </c>
      <c r="N6" s="84">
        <v>2</v>
      </c>
      <c r="O6" s="85" t="s">
        <v>33</v>
      </c>
      <c r="P6" s="317">
        <v>3</v>
      </c>
      <c r="Q6" s="84">
        <v>2</v>
      </c>
      <c r="R6" s="85" t="s">
        <v>33</v>
      </c>
      <c r="S6" s="306">
        <v>3</v>
      </c>
      <c r="T6" s="84">
        <v>2</v>
      </c>
      <c r="U6" s="85" t="s">
        <v>33</v>
      </c>
      <c r="V6" s="317">
        <v>3</v>
      </c>
      <c r="W6" s="304">
        <f t="shared" ref="W6:W14" si="0">15*(E6+H6+K6+N6+Q6+T6)</f>
        <v>180</v>
      </c>
      <c r="X6" s="320">
        <f>G6+J6+M6+P6+S6+V6</f>
        <v>18</v>
      </c>
    </row>
    <row r="7" spans="1:24" x14ac:dyDescent="0.25">
      <c r="A7" s="200" t="s">
        <v>303</v>
      </c>
      <c r="B7" s="27" t="s">
        <v>34</v>
      </c>
      <c r="C7" s="39" t="s">
        <v>133</v>
      </c>
      <c r="D7" s="376" t="s">
        <v>40</v>
      </c>
      <c r="E7" s="31">
        <v>1</v>
      </c>
      <c r="F7" s="32" t="s">
        <v>35</v>
      </c>
      <c r="G7" s="307">
        <v>1</v>
      </c>
      <c r="H7" s="31">
        <v>1</v>
      </c>
      <c r="I7" s="32" t="s">
        <v>33</v>
      </c>
      <c r="J7" s="307">
        <v>1</v>
      </c>
      <c r="K7" s="31"/>
      <c r="L7" s="32"/>
      <c r="M7" s="307"/>
      <c r="N7" s="31"/>
      <c r="O7" s="32"/>
      <c r="P7" s="178"/>
      <c r="Q7" s="31"/>
      <c r="R7" s="32"/>
      <c r="S7" s="307"/>
      <c r="T7" s="31"/>
      <c r="U7" s="32"/>
      <c r="V7" s="178"/>
      <c r="W7" s="298">
        <f t="shared" si="0"/>
        <v>30</v>
      </c>
      <c r="X7" s="133">
        <f t="shared" ref="X7:X13" si="1">G7+J7+M7+P7+S7+V7</f>
        <v>2</v>
      </c>
    </row>
    <row r="8" spans="1:24" x14ac:dyDescent="0.25">
      <c r="A8" s="200" t="s">
        <v>301</v>
      </c>
      <c r="B8" s="27" t="s">
        <v>143</v>
      </c>
      <c r="C8" s="39" t="s">
        <v>133</v>
      </c>
      <c r="D8" s="376" t="s">
        <v>40</v>
      </c>
      <c r="E8" s="31">
        <v>2</v>
      </c>
      <c r="F8" s="32" t="s">
        <v>35</v>
      </c>
      <c r="G8" s="307">
        <v>2</v>
      </c>
      <c r="H8" s="31">
        <v>2</v>
      </c>
      <c r="I8" s="32" t="s">
        <v>33</v>
      </c>
      <c r="J8" s="307">
        <v>2</v>
      </c>
      <c r="K8" s="31">
        <v>1</v>
      </c>
      <c r="L8" s="32" t="s">
        <v>35</v>
      </c>
      <c r="M8" s="307">
        <v>1</v>
      </c>
      <c r="N8" s="31">
        <v>1</v>
      </c>
      <c r="O8" s="32" t="s">
        <v>33</v>
      </c>
      <c r="P8" s="178">
        <v>1</v>
      </c>
      <c r="Q8" s="31">
        <v>1</v>
      </c>
      <c r="R8" s="32" t="s">
        <v>35</v>
      </c>
      <c r="S8" s="178">
        <v>1</v>
      </c>
      <c r="T8" s="31"/>
      <c r="U8" s="32"/>
      <c r="V8" s="178"/>
      <c r="W8" s="298">
        <f t="shared" si="0"/>
        <v>105</v>
      </c>
      <c r="X8" s="133">
        <f t="shared" si="1"/>
        <v>7</v>
      </c>
    </row>
    <row r="9" spans="1:24" x14ac:dyDescent="0.25">
      <c r="A9" s="229" t="s">
        <v>302</v>
      </c>
      <c r="B9" s="27" t="s">
        <v>144</v>
      </c>
      <c r="C9" s="39" t="s">
        <v>133</v>
      </c>
      <c r="D9" s="376" t="s">
        <v>132</v>
      </c>
      <c r="E9" s="31">
        <v>2</v>
      </c>
      <c r="F9" s="32" t="s">
        <v>35</v>
      </c>
      <c r="G9" s="307">
        <v>3</v>
      </c>
      <c r="H9" s="31">
        <v>2</v>
      </c>
      <c r="I9" s="32" t="s">
        <v>33</v>
      </c>
      <c r="J9" s="307">
        <v>3</v>
      </c>
      <c r="K9" s="31">
        <v>1</v>
      </c>
      <c r="L9" s="32" t="s">
        <v>35</v>
      </c>
      <c r="M9" s="307">
        <v>2</v>
      </c>
      <c r="N9" s="31">
        <v>1</v>
      </c>
      <c r="O9" s="32" t="s">
        <v>33</v>
      </c>
      <c r="P9" s="178">
        <v>2</v>
      </c>
      <c r="Q9" s="31">
        <v>1</v>
      </c>
      <c r="R9" s="32" t="s">
        <v>35</v>
      </c>
      <c r="S9" s="178">
        <v>2</v>
      </c>
      <c r="T9" s="31"/>
      <c r="U9" s="32"/>
      <c r="V9" s="178"/>
      <c r="W9" s="298">
        <f t="shared" si="0"/>
        <v>105</v>
      </c>
      <c r="X9" s="133">
        <f t="shared" si="1"/>
        <v>12</v>
      </c>
    </row>
    <row r="10" spans="1:24" x14ac:dyDescent="0.25">
      <c r="A10" s="229" t="s">
        <v>304</v>
      </c>
      <c r="B10" s="27" t="s">
        <v>145</v>
      </c>
      <c r="C10" s="39" t="s">
        <v>133</v>
      </c>
      <c r="D10" s="376" t="s">
        <v>132</v>
      </c>
      <c r="E10" s="31"/>
      <c r="F10" s="32"/>
      <c r="G10" s="307"/>
      <c r="H10" s="31"/>
      <c r="I10" s="32"/>
      <c r="J10" s="307"/>
      <c r="K10" s="31"/>
      <c r="L10" s="32"/>
      <c r="M10" s="307"/>
      <c r="N10" s="31"/>
      <c r="O10" s="32"/>
      <c r="P10" s="178"/>
      <c r="Q10" s="31">
        <v>1</v>
      </c>
      <c r="R10" s="32" t="s">
        <v>35</v>
      </c>
      <c r="S10" s="178">
        <v>1</v>
      </c>
      <c r="T10" s="31">
        <v>2</v>
      </c>
      <c r="U10" s="32" t="s">
        <v>33</v>
      </c>
      <c r="V10" s="178">
        <v>2</v>
      </c>
      <c r="W10" s="298">
        <f t="shared" si="0"/>
        <v>45</v>
      </c>
      <c r="X10" s="133">
        <f t="shared" si="1"/>
        <v>3</v>
      </c>
    </row>
    <row r="11" spans="1:24" x14ac:dyDescent="0.25">
      <c r="A11" s="230" t="s">
        <v>45</v>
      </c>
      <c r="B11" s="27" t="s">
        <v>36</v>
      </c>
      <c r="C11" s="27"/>
      <c r="D11" s="376" t="s">
        <v>132</v>
      </c>
      <c r="E11" s="31">
        <v>2</v>
      </c>
      <c r="F11" s="32" t="s">
        <v>33</v>
      </c>
      <c r="G11" s="307">
        <v>2</v>
      </c>
      <c r="H11" s="31"/>
      <c r="I11" s="32"/>
      <c r="J11" s="307"/>
      <c r="K11" s="28"/>
      <c r="L11" s="29"/>
      <c r="M11" s="307"/>
      <c r="N11" s="28"/>
      <c r="O11" s="29"/>
      <c r="P11" s="178"/>
      <c r="Q11" s="28"/>
      <c r="R11" s="29"/>
      <c r="S11" s="307"/>
      <c r="T11" s="28"/>
      <c r="U11" s="29"/>
      <c r="V11" s="178"/>
      <c r="W11" s="298">
        <f t="shared" si="0"/>
        <v>30</v>
      </c>
      <c r="X11" s="133">
        <f t="shared" si="1"/>
        <v>2</v>
      </c>
    </row>
    <row r="12" spans="1:24" x14ac:dyDescent="0.25">
      <c r="A12" s="230" t="s">
        <v>46</v>
      </c>
      <c r="B12" s="27" t="s">
        <v>38</v>
      </c>
      <c r="C12" s="27"/>
      <c r="D12" s="376" t="s">
        <v>132</v>
      </c>
      <c r="E12" s="31"/>
      <c r="F12" s="32"/>
      <c r="G12" s="307"/>
      <c r="H12" s="31"/>
      <c r="I12" s="32"/>
      <c r="J12" s="307"/>
      <c r="K12" s="28"/>
      <c r="L12" s="29"/>
      <c r="M12" s="178"/>
      <c r="N12" s="31">
        <v>2</v>
      </c>
      <c r="O12" s="32" t="s">
        <v>33</v>
      </c>
      <c r="P12" s="178">
        <v>2</v>
      </c>
      <c r="Q12" s="28"/>
      <c r="R12" s="29"/>
      <c r="S12" s="307"/>
      <c r="T12" s="28"/>
      <c r="U12" s="29"/>
      <c r="V12" s="178"/>
      <c r="W12" s="298">
        <f t="shared" si="0"/>
        <v>30</v>
      </c>
      <c r="X12" s="133">
        <f t="shared" si="1"/>
        <v>2</v>
      </c>
    </row>
    <row r="13" spans="1:24" x14ac:dyDescent="0.25">
      <c r="A13" s="250" t="s">
        <v>305</v>
      </c>
      <c r="B13" s="248" t="s">
        <v>281</v>
      </c>
      <c r="C13" s="39" t="s">
        <v>133</v>
      </c>
      <c r="D13" s="399" t="s">
        <v>132</v>
      </c>
      <c r="E13" s="65"/>
      <c r="F13" s="66"/>
      <c r="G13" s="308"/>
      <c r="H13" s="65"/>
      <c r="I13" s="66"/>
      <c r="J13" s="308"/>
      <c r="K13" s="68">
        <v>2</v>
      </c>
      <c r="L13" s="69" t="s">
        <v>33</v>
      </c>
      <c r="M13" s="316">
        <v>1</v>
      </c>
      <c r="N13" s="65">
        <v>2</v>
      </c>
      <c r="O13" s="66" t="s">
        <v>33</v>
      </c>
      <c r="P13" s="316">
        <v>1</v>
      </c>
      <c r="Q13" s="68"/>
      <c r="R13" s="69"/>
      <c r="S13" s="308"/>
      <c r="T13" s="68"/>
      <c r="U13" s="69"/>
      <c r="V13" s="316"/>
      <c r="W13" s="298">
        <f t="shared" si="0"/>
        <v>60</v>
      </c>
      <c r="X13" s="133">
        <f t="shared" si="1"/>
        <v>2</v>
      </c>
    </row>
    <row r="14" spans="1:24" ht="15.75" thickBot="1" x14ac:dyDescent="0.3">
      <c r="A14" s="231" t="s">
        <v>306</v>
      </c>
      <c r="B14" s="94" t="s">
        <v>282</v>
      </c>
      <c r="C14" s="80" t="str">
        <f>$C$10</f>
        <v>♫</v>
      </c>
      <c r="D14" s="398" t="s">
        <v>132</v>
      </c>
      <c r="E14" s="70"/>
      <c r="F14" s="71"/>
      <c r="G14" s="309"/>
      <c r="H14" s="70"/>
      <c r="I14" s="71"/>
      <c r="J14" s="309"/>
      <c r="K14" s="70"/>
      <c r="L14" s="71"/>
      <c r="M14" s="309"/>
      <c r="N14" s="52"/>
      <c r="O14" s="53"/>
      <c r="P14" s="318"/>
      <c r="Q14" s="70">
        <v>2</v>
      </c>
      <c r="R14" s="71" t="s">
        <v>33</v>
      </c>
      <c r="S14" s="309">
        <v>1</v>
      </c>
      <c r="T14" s="52">
        <v>2</v>
      </c>
      <c r="U14" s="53" t="s">
        <v>33</v>
      </c>
      <c r="V14" s="318">
        <v>1</v>
      </c>
      <c r="W14" s="243">
        <f t="shared" si="0"/>
        <v>60</v>
      </c>
      <c r="X14" s="129">
        <v>2</v>
      </c>
    </row>
    <row r="15" spans="1:24" x14ac:dyDescent="0.25">
      <c r="A15" s="205" t="s">
        <v>61</v>
      </c>
      <c r="B15" s="101" t="s">
        <v>218</v>
      </c>
      <c r="C15" s="79" t="s">
        <v>133</v>
      </c>
      <c r="D15" s="121" t="s">
        <v>40</v>
      </c>
      <c r="E15" s="102">
        <v>2</v>
      </c>
      <c r="F15" s="103" t="s">
        <v>33</v>
      </c>
      <c r="G15" s="310">
        <v>7</v>
      </c>
      <c r="H15" s="131">
        <v>2</v>
      </c>
      <c r="I15" s="132" t="s">
        <v>33</v>
      </c>
      <c r="J15" s="324">
        <v>7</v>
      </c>
      <c r="K15" s="131">
        <v>2</v>
      </c>
      <c r="L15" s="132" t="s">
        <v>33</v>
      </c>
      <c r="M15" s="324">
        <v>7</v>
      </c>
      <c r="N15" s="131">
        <v>2</v>
      </c>
      <c r="O15" s="132" t="s">
        <v>33</v>
      </c>
      <c r="P15" s="324">
        <v>7</v>
      </c>
      <c r="Q15" s="131">
        <v>2</v>
      </c>
      <c r="R15" s="132" t="s">
        <v>33</v>
      </c>
      <c r="S15" s="324">
        <v>7</v>
      </c>
      <c r="T15" s="131">
        <v>2</v>
      </c>
      <c r="U15" s="132" t="s">
        <v>35</v>
      </c>
      <c r="V15" s="324">
        <v>7</v>
      </c>
      <c r="W15" s="92">
        <v>180</v>
      </c>
      <c r="X15" s="133">
        <f t="shared" ref="X15" si="2">SUM(G15+J15+M15+P15+S15+V15)</f>
        <v>42</v>
      </c>
    </row>
    <row r="16" spans="1:24" x14ac:dyDescent="0.25">
      <c r="A16" s="205"/>
      <c r="B16" s="100" t="s">
        <v>279</v>
      </c>
      <c r="C16" s="79" t="s">
        <v>133</v>
      </c>
      <c r="D16" s="376" t="s">
        <v>132</v>
      </c>
      <c r="E16" s="102">
        <v>1</v>
      </c>
      <c r="F16" s="103" t="s">
        <v>33</v>
      </c>
      <c r="G16" s="307">
        <v>1</v>
      </c>
      <c r="H16" s="102">
        <v>1</v>
      </c>
      <c r="I16" s="103" t="s">
        <v>33</v>
      </c>
      <c r="J16" s="307">
        <v>1</v>
      </c>
      <c r="K16" s="102"/>
      <c r="L16" s="103"/>
      <c r="M16" s="307"/>
      <c r="N16" s="102"/>
      <c r="O16" s="103"/>
      <c r="P16" s="307"/>
      <c r="Q16" s="102"/>
      <c r="R16" s="103"/>
      <c r="S16" s="307"/>
      <c r="T16" s="102"/>
      <c r="U16" s="103"/>
      <c r="V16" s="307"/>
      <c r="W16" s="298">
        <f t="shared" ref="W16:W17" si="3">15*(E16+H16+K16+N16+Q16+T16)</f>
        <v>30</v>
      </c>
      <c r="X16" s="328">
        <f t="shared" ref="X16:X17" si="4">G16+J16+M16+P16+S16+V16</f>
        <v>2</v>
      </c>
    </row>
    <row r="17" spans="1:24" x14ac:dyDescent="0.25">
      <c r="A17" s="205"/>
      <c r="B17" s="100" t="s">
        <v>50</v>
      </c>
      <c r="C17" s="79" t="s">
        <v>133</v>
      </c>
      <c r="D17" s="376" t="s">
        <v>40</v>
      </c>
      <c r="E17" s="102"/>
      <c r="F17" s="103"/>
      <c r="G17" s="307"/>
      <c r="H17" s="102"/>
      <c r="I17" s="103"/>
      <c r="J17" s="307"/>
      <c r="K17" s="102">
        <v>1</v>
      </c>
      <c r="L17" s="103" t="s">
        <v>33</v>
      </c>
      <c r="M17" s="307">
        <v>1</v>
      </c>
      <c r="N17" s="102">
        <v>1</v>
      </c>
      <c r="O17" s="103" t="s">
        <v>33</v>
      </c>
      <c r="P17" s="307">
        <v>1</v>
      </c>
      <c r="Q17" s="102">
        <v>1</v>
      </c>
      <c r="R17" s="103" t="s">
        <v>33</v>
      </c>
      <c r="S17" s="307">
        <v>1</v>
      </c>
      <c r="T17" s="102">
        <v>1</v>
      </c>
      <c r="U17" s="103" t="s">
        <v>33</v>
      </c>
      <c r="V17" s="307">
        <v>1</v>
      </c>
      <c r="W17" s="298">
        <f t="shared" si="3"/>
        <v>60</v>
      </c>
      <c r="X17" s="328">
        <f t="shared" si="4"/>
        <v>4</v>
      </c>
    </row>
    <row r="18" spans="1:24" x14ac:dyDescent="0.25">
      <c r="A18" s="154" t="s">
        <v>57</v>
      </c>
      <c r="B18" s="27" t="s">
        <v>214</v>
      </c>
      <c r="C18" s="101"/>
      <c r="D18" s="39" t="s">
        <v>40</v>
      </c>
      <c r="E18" s="76">
        <v>1</v>
      </c>
      <c r="F18" s="77" t="s">
        <v>35</v>
      </c>
      <c r="G18" s="311">
        <v>1</v>
      </c>
      <c r="H18" s="76">
        <v>1</v>
      </c>
      <c r="I18" s="77" t="s">
        <v>35</v>
      </c>
      <c r="J18" s="311">
        <v>1</v>
      </c>
      <c r="K18" s="76">
        <v>1</v>
      </c>
      <c r="L18" s="77" t="s">
        <v>35</v>
      </c>
      <c r="M18" s="311">
        <v>1</v>
      </c>
      <c r="N18" s="76">
        <v>1</v>
      </c>
      <c r="O18" s="77" t="s">
        <v>35</v>
      </c>
      <c r="P18" s="311">
        <v>1</v>
      </c>
      <c r="Q18" s="76">
        <v>1</v>
      </c>
      <c r="R18" s="77" t="s">
        <v>35</v>
      </c>
      <c r="S18" s="311">
        <v>1</v>
      </c>
      <c r="T18" s="76">
        <v>1</v>
      </c>
      <c r="U18" s="77" t="s">
        <v>35</v>
      </c>
      <c r="V18" s="311">
        <v>1</v>
      </c>
      <c r="W18" s="109">
        <v>90</v>
      </c>
      <c r="X18" s="332">
        <f>SUM(G18+J18+M18+P18+S18+V18)</f>
        <v>6</v>
      </c>
    </row>
    <row r="19" spans="1:24" x14ac:dyDescent="0.25">
      <c r="A19" s="154" t="s">
        <v>66</v>
      </c>
      <c r="B19" s="27" t="s">
        <v>180</v>
      </c>
      <c r="C19" s="101"/>
      <c r="D19" s="39"/>
      <c r="E19" s="76"/>
      <c r="F19" s="77"/>
      <c r="G19" s="307"/>
      <c r="H19" s="76"/>
      <c r="I19" s="77"/>
      <c r="J19" s="307"/>
      <c r="K19" s="76"/>
      <c r="L19" s="77"/>
      <c r="M19" s="307"/>
      <c r="N19" s="76"/>
      <c r="O19" s="77"/>
      <c r="P19" s="178"/>
      <c r="Q19" s="76"/>
      <c r="R19" s="77"/>
      <c r="S19" s="307"/>
      <c r="T19" s="76"/>
      <c r="U19" s="77"/>
      <c r="V19" s="307">
        <v>2</v>
      </c>
      <c r="W19" s="63"/>
      <c r="X19" s="332">
        <f>SUM(G19+J19+M19+P19+S19+V19)</f>
        <v>2</v>
      </c>
    </row>
    <row r="20" spans="1:24" x14ac:dyDescent="0.25">
      <c r="A20" s="154" t="s">
        <v>58</v>
      </c>
      <c r="B20" s="27" t="s">
        <v>212</v>
      </c>
      <c r="C20" s="100"/>
      <c r="D20" s="39" t="s">
        <v>40</v>
      </c>
      <c r="E20" s="150"/>
      <c r="F20" s="151"/>
      <c r="G20" s="311"/>
      <c r="H20" s="150"/>
      <c r="I20" s="151"/>
      <c r="J20" s="311"/>
      <c r="K20" s="31">
        <v>4</v>
      </c>
      <c r="L20" s="32" t="s">
        <v>35</v>
      </c>
      <c r="M20" s="311">
        <v>4</v>
      </c>
      <c r="N20" s="31">
        <v>4</v>
      </c>
      <c r="O20" s="32" t="s">
        <v>35</v>
      </c>
      <c r="P20" s="311">
        <v>4</v>
      </c>
      <c r="Q20" s="31">
        <v>4</v>
      </c>
      <c r="R20" s="32" t="s">
        <v>35</v>
      </c>
      <c r="S20" s="311">
        <v>4</v>
      </c>
      <c r="T20" s="31">
        <v>4</v>
      </c>
      <c r="U20" s="32" t="s">
        <v>35</v>
      </c>
      <c r="V20" s="311">
        <v>4</v>
      </c>
      <c r="W20" s="109">
        <f>15*(E20+H20+K20+N20+Q20+T20)</f>
        <v>240</v>
      </c>
      <c r="X20" s="332">
        <f>M20+P20+S20+V20</f>
        <v>16</v>
      </c>
    </row>
    <row r="21" spans="1:24" x14ac:dyDescent="0.25">
      <c r="A21" s="154" t="s">
        <v>48</v>
      </c>
      <c r="B21" s="27" t="s">
        <v>215</v>
      </c>
      <c r="C21" s="100"/>
      <c r="D21" s="39" t="s">
        <v>40</v>
      </c>
      <c r="E21" s="31">
        <v>1</v>
      </c>
      <c r="F21" s="32" t="s">
        <v>35</v>
      </c>
      <c r="G21" s="311">
        <v>3</v>
      </c>
      <c r="H21" s="31">
        <v>1</v>
      </c>
      <c r="I21" s="32" t="s">
        <v>35</v>
      </c>
      <c r="J21" s="311">
        <v>3</v>
      </c>
      <c r="K21" s="31">
        <v>1</v>
      </c>
      <c r="L21" s="32" t="s">
        <v>35</v>
      </c>
      <c r="M21" s="311">
        <v>3</v>
      </c>
      <c r="N21" s="31">
        <v>1</v>
      </c>
      <c r="O21" s="32" t="s">
        <v>35</v>
      </c>
      <c r="P21" s="311">
        <v>3</v>
      </c>
      <c r="Q21" s="31">
        <v>1</v>
      </c>
      <c r="R21" s="32" t="s">
        <v>35</v>
      </c>
      <c r="S21" s="311">
        <v>3</v>
      </c>
      <c r="T21" s="31">
        <v>1</v>
      </c>
      <c r="U21" s="32" t="s">
        <v>35</v>
      </c>
      <c r="V21" s="311">
        <v>3</v>
      </c>
      <c r="W21" s="109">
        <f t="shared" ref="W21:W23" si="5">15*(E21+H21+K21+N21+Q21+T21)</f>
        <v>90</v>
      </c>
      <c r="X21" s="332">
        <f>G21+J21+M21+P21+S21+V21</f>
        <v>18</v>
      </c>
    </row>
    <row r="22" spans="1:24" x14ac:dyDescent="0.25">
      <c r="A22" s="154" t="s">
        <v>59</v>
      </c>
      <c r="B22" s="27" t="s">
        <v>210</v>
      </c>
      <c r="C22" s="100"/>
      <c r="D22" s="39" t="s">
        <v>40</v>
      </c>
      <c r="E22" s="31">
        <v>2</v>
      </c>
      <c r="F22" s="32" t="s">
        <v>35</v>
      </c>
      <c r="G22" s="311">
        <v>2</v>
      </c>
      <c r="H22" s="31">
        <v>2</v>
      </c>
      <c r="I22" s="32" t="s">
        <v>35</v>
      </c>
      <c r="J22" s="311">
        <v>2</v>
      </c>
      <c r="K22" s="31">
        <v>2</v>
      </c>
      <c r="L22" s="32" t="s">
        <v>35</v>
      </c>
      <c r="M22" s="311">
        <v>2</v>
      </c>
      <c r="N22" s="31">
        <v>2</v>
      </c>
      <c r="O22" s="32" t="s">
        <v>35</v>
      </c>
      <c r="P22" s="311">
        <v>2</v>
      </c>
      <c r="Q22" s="31">
        <v>2</v>
      </c>
      <c r="R22" s="32" t="s">
        <v>35</v>
      </c>
      <c r="S22" s="311">
        <v>2</v>
      </c>
      <c r="T22" s="31">
        <v>2</v>
      </c>
      <c r="U22" s="32" t="s">
        <v>35</v>
      </c>
      <c r="V22" s="311">
        <v>2</v>
      </c>
      <c r="W22" s="109">
        <f t="shared" si="5"/>
        <v>180</v>
      </c>
      <c r="X22" s="332">
        <f>G22+J22+M22+P22+S22+V22</f>
        <v>12</v>
      </c>
    </row>
    <row r="23" spans="1:24" x14ac:dyDescent="0.25">
      <c r="A23" s="154" t="s">
        <v>60</v>
      </c>
      <c r="B23" s="27" t="s">
        <v>213</v>
      </c>
      <c r="C23" s="100"/>
      <c r="D23" s="39" t="s">
        <v>40</v>
      </c>
      <c r="E23" s="31">
        <v>2</v>
      </c>
      <c r="F23" s="32" t="s">
        <v>35</v>
      </c>
      <c r="G23" s="311">
        <v>1</v>
      </c>
      <c r="H23" s="31">
        <v>2</v>
      </c>
      <c r="I23" s="32" t="s">
        <v>35</v>
      </c>
      <c r="J23" s="311">
        <v>1</v>
      </c>
      <c r="K23" s="31">
        <v>2</v>
      </c>
      <c r="L23" s="32" t="s">
        <v>35</v>
      </c>
      <c r="M23" s="311">
        <v>1</v>
      </c>
      <c r="N23" s="31">
        <v>2</v>
      </c>
      <c r="O23" s="32" t="s">
        <v>35</v>
      </c>
      <c r="P23" s="311">
        <v>1</v>
      </c>
      <c r="Q23" s="31">
        <v>2</v>
      </c>
      <c r="R23" s="32" t="s">
        <v>35</v>
      </c>
      <c r="S23" s="311">
        <v>1</v>
      </c>
      <c r="T23" s="31">
        <v>2</v>
      </c>
      <c r="U23" s="32" t="s">
        <v>35</v>
      </c>
      <c r="V23" s="311">
        <v>1</v>
      </c>
      <c r="W23" s="109">
        <f t="shared" si="5"/>
        <v>180</v>
      </c>
      <c r="X23" s="332">
        <f>G23+J23+M23+P23+S23+V23</f>
        <v>6</v>
      </c>
    </row>
    <row r="24" spans="1:24" x14ac:dyDescent="0.25">
      <c r="A24" s="209" t="s">
        <v>323</v>
      </c>
      <c r="B24" s="27" t="s">
        <v>216</v>
      </c>
      <c r="C24" s="100"/>
      <c r="D24" s="39" t="s">
        <v>40</v>
      </c>
      <c r="E24" s="39">
        <v>1</v>
      </c>
      <c r="F24" s="116" t="s">
        <v>35</v>
      </c>
      <c r="G24" s="311">
        <v>1</v>
      </c>
      <c r="H24" s="39">
        <v>1</v>
      </c>
      <c r="I24" s="116" t="s">
        <v>35</v>
      </c>
      <c r="J24" s="311">
        <v>1</v>
      </c>
      <c r="K24" s="108"/>
      <c r="L24" s="148"/>
      <c r="M24" s="311"/>
      <c r="N24" s="108"/>
      <c r="O24" s="148"/>
      <c r="P24" s="311"/>
      <c r="Q24" s="108"/>
      <c r="R24" s="148"/>
      <c r="S24" s="311"/>
      <c r="T24" s="39"/>
      <c r="U24" s="116"/>
      <c r="V24" s="311"/>
      <c r="W24" s="109">
        <f>15*(E24+H24+K24+N24+Q24+T24)</f>
        <v>30</v>
      </c>
      <c r="X24" s="332">
        <f>G24+J24+M24+P24+S24+V24</f>
        <v>2</v>
      </c>
    </row>
    <row r="25" spans="1:24" ht="24" thickBot="1" x14ac:dyDescent="0.3">
      <c r="A25" s="210" t="s">
        <v>167</v>
      </c>
      <c r="B25" s="259" t="s">
        <v>299</v>
      </c>
      <c r="C25" s="80" t="s">
        <v>133</v>
      </c>
      <c r="D25" s="80" t="s">
        <v>40</v>
      </c>
      <c r="E25" s="70"/>
      <c r="F25" s="71"/>
      <c r="G25" s="313"/>
      <c r="H25" s="70"/>
      <c r="I25" s="71"/>
      <c r="J25" s="313"/>
      <c r="K25" s="70"/>
      <c r="L25" s="71"/>
      <c r="M25" s="313"/>
      <c r="N25" s="70"/>
      <c r="O25" s="71"/>
      <c r="P25" s="313"/>
      <c r="Q25" s="70">
        <v>4</v>
      </c>
      <c r="R25" s="71" t="s">
        <v>40</v>
      </c>
      <c r="S25" s="313">
        <v>2</v>
      </c>
      <c r="T25" s="70">
        <v>4</v>
      </c>
      <c r="U25" s="71" t="s">
        <v>40</v>
      </c>
      <c r="V25" s="313">
        <v>2</v>
      </c>
      <c r="W25" s="73">
        <f t="shared" ref="W25:W29" si="6">15*(E25+H25+K25+N25+Q25+T25)</f>
        <v>120</v>
      </c>
      <c r="X25" s="129">
        <f t="shared" ref="X25" si="7">G25+J25+M25+P25+S25+V25</f>
        <v>4</v>
      </c>
    </row>
    <row r="26" spans="1:24" ht="18.75" customHeight="1" x14ac:dyDescent="0.25">
      <c r="A26" s="263" t="s">
        <v>312</v>
      </c>
      <c r="B26" s="338" t="s">
        <v>277</v>
      </c>
      <c r="C26" s="339"/>
      <c r="D26" s="340"/>
      <c r="E26" s="76"/>
      <c r="F26" s="77"/>
      <c r="G26" s="341"/>
      <c r="H26" s="342"/>
      <c r="I26" s="77"/>
      <c r="J26" s="343"/>
      <c r="K26" s="74"/>
      <c r="L26" s="75"/>
      <c r="M26" s="341"/>
      <c r="N26" s="344"/>
      <c r="O26" s="192"/>
      <c r="P26" s="343"/>
      <c r="Q26" s="345"/>
      <c r="R26" s="195" t="s">
        <v>40</v>
      </c>
      <c r="S26" s="341">
        <v>3</v>
      </c>
      <c r="T26" s="344"/>
      <c r="U26" s="195" t="s">
        <v>40</v>
      </c>
      <c r="V26" s="343">
        <v>3</v>
      </c>
      <c r="W26" s="346">
        <f t="shared" si="6"/>
        <v>0</v>
      </c>
      <c r="X26" s="133">
        <v>6</v>
      </c>
    </row>
    <row r="27" spans="1:24" ht="15.75" thickBot="1" x14ac:dyDescent="0.3">
      <c r="A27" s="254"/>
      <c r="B27" s="259" t="s">
        <v>273</v>
      </c>
      <c r="C27" s="268" t="s">
        <v>217</v>
      </c>
      <c r="D27" s="267"/>
      <c r="E27" s="65"/>
      <c r="F27" s="66"/>
      <c r="G27" s="308"/>
      <c r="H27" s="269"/>
      <c r="I27" s="66"/>
      <c r="J27" s="316"/>
      <c r="K27" s="65"/>
      <c r="L27" s="66"/>
      <c r="M27" s="308"/>
      <c r="N27" s="269"/>
      <c r="O27" s="66"/>
      <c r="P27" s="316"/>
      <c r="Q27" s="65"/>
      <c r="R27" s="66"/>
      <c r="S27" s="308"/>
      <c r="T27" s="269"/>
      <c r="U27" s="66" t="s">
        <v>139</v>
      </c>
      <c r="V27" s="316">
        <v>0</v>
      </c>
      <c r="W27" s="243">
        <f t="shared" si="6"/>
        <v>0</v>
      </c>
      <c r="X27" s="129">
        <f t="shared" ref="X27" si="8">SUM(G27+J27+M27+P27+S27+V27)</f>
        <v>0</v>
      </c>
    </row>
    <row r="28" spans="1:24" x14ac:dyDescent="0.25">
      <c r="A28" s="270"/>
      <c r="B28" s="271" t="s">
        <v>130</v>
      </c>
      <c r="C28" s="272"/>
      <c r="D28" s="273"/>
      <c r="E28" s="84"/>
      <c r="F28" s="85"/>
      <c r="G28" s="306">
        <v>2</v>
      </c>
      <c r="H28" s="274"/>
      <c r="I28" s="275"/>
      <c r="J28" s="317">
        <v>3</v>
      </c>
      <c r="K28" s="276"/>
      <c r="L28" s="275"/>
      <c r="M28" s="306">
        <v>4</v>
      </c>
      <c r="N28" s="277"/>
      <c r="O28" s="278"/>
      <c r="P28" s="317">
        <v>1</v>
      </c>
      <c r="Q28" s="279"/>
      <c r="R28" s="278"/>
      <c r="S28" s="306"/>
      <c r="T28" s="277"/>
      <c r="U28" s="278"/>
      <c r="V28" s="317"/>
      <c r="W28" s="304">
        <f t="shared" si="6"/>
        <v>0</v>
      </c>
      <c r="X28" s="322">
        <f>G28+J28+M28+P28+S28+V28</f>
        <v>10</v>
      </c>
    </row>
    <row r="29" spans="1:24" s="38" customFormat="1" ht="18.75" customHeight="1" thickBot="1" x14ac:dyDescent="0.3">
      <c r="A29" s="232" t="s">
        <v>274</v>
      </c>
      <c r="B29" s="280" t="s">
        <v>42</v>
      </c>
      <c r="C29" s="281"/>
      <c r="D29" s="282" t="s">
        <v>40</v>
      </c>
      <c r="E29" s="70">
        <v>1</v>
      </c>
      <c r="F29" s="71" t="s">
        <v>157</v>
      </c>
      <c r="G29" s="309"/>
      <c r="H29" s="283">
        <v>1</v>
      </c>
      <c r="I29" s="71" t="s">
        <v>157</v>
      </c>
      <c r="J29" s="318"/>
      <c r="K29" s="70"/>
      <c r="L29" s="71"/>
      <c r="M29" s="309"/>
      <c r="N29" s="284"/>
      <c r="O29" s="196"/>
      <c r="P29" s="318"/>
      <c r="Q29" s="285"/>
      <c r="R29" s="196"/>
      <c r="S29" s="309"/>
      <c r="T29" s="284"/>
      <c r="U29" s="196"/>
      <c r="V29" s="318"/>
      <c r="W29" s="243">
        <f t="shared" si="6"/>
        <v>30</v>
      </c>
      <c r="X29" s="129">
        <f>G29+J29+M29+P29+S29+V29</f>
        <v>0</v>
      </c>
    </row>
    <row r="30" spans="1:24" ht="15.75" thickBot="1" x14ac:dyDescent="0.3">
      <c r="A30" s="164"/>
      <c r="B30" s="244" t="s">
        <v>43</v>
      </c>
      <c r="C30" s="244"/>
      <c r="D30" s="244"/>
      <c r="E30" s="245">
        <f>SUM(E6:E29)</f>
        <v>20</v>
      </c>
      <c r="F30" s="245"/>
      <c r="G30" s="347">
        <f t="shared" ref="G30:X30" si="9">SUM(G6:G29)</f>
        <v>29</v>
      </c>
      <c r="H30" s="245">
        <f t="shared" si="9"/>
        <v>18</v>
      </c>
      <c r="I30" s="245"/>
      <c r="J30" s="347">
        <f t="shared" si="9"/>
        <v>28</v>
      </c>
      <c r="K30" s="245">
        <f t="shared" si="9"/>
        <v>19</v>
      </c>
      <c r="L30" s="245"/>
      <c r="M30" s="347">
        <f t="shared" si="9"/>
        <v>30</v>
      </c>
      <c r="N30" s="245">
        <f t="shared" si="9"/>
        <v>21</v>
      </c>
      <c r="O30" s="245"/>
      <c r="P30" s="347">
        <f t="shared" si="9"/>
        <v>29</v>
      </c>
      <c r="Q30" s="245">
        <f t="shared" si="9"/>
        <v>24</v>
      </c>
      <c r="R30" s="245"/>
      <c r="S30" s="347">
        <f t="shared" si="9"/>
        <v>32</v>
      </c>
      <c r="T30" s="245">
        <f t="shared" si="9"/>
        <v>23</v>
      </c>
      <c r="U30" s="245"/>
      <c r="V30" s="347">
        <f t="shared" si="9"/>
        <v>32</v>
      </c>
      <c r="W30" s="245">
        <f t="shared" si="9"/>
        <v>1875</v>
      </c>
      <c r="X30" s="453">
        <f t="shared" si="9"/>
        <v>180</v>
      </c>
    </row>
    <row r="32" spans="1:24" x14ac:dyDescent="0.25">
      <c r="A32" s="119" t="s">
        <v>149</v>
      </c>
      <c r="D32" s="82"/>
    </row>
    <row r="33" spans="1:20" x14ac:dyDescent="0.25">
      <c r="A33" s="119" t="s">
        <v>152</v>
      </c>
      <c r="D33" s="82"/>
      <c r="O33" s="125" t="s">
        <v>150</v>
      </c>
      <c r="P33" s="319"/>
      <c r="T33" s="119" t="s">
        <v>151</v>
      </c>
    </row>
    <row r="34" spans="1:20" x14ac:dyDescent="0.25">
      <c r="A34" s="35" t="s">
        <v>181</v>
      </c>
      <c r="E34" s="119"/>
      <c r="O34" s="125" t="s">
        <v>159</v>
      </c>
      <c r="P34" s="319"/>
      <c r="T34" s="119" t="s">
        <v>155</v>
      </c>
    </row>
    <row r="35" spans="1:20" x14ac:dyDescent="0.25">
      <c r="A35" s="35" t="s">
        <v>165</v>
      </c>
      <c r="E35" s="119"/>
      <c r="O35" s="125" t="s">
        <v>160</v>
      </c>
      <c r="P35" s="319"/>
      <c r="T35" s="35" t="s">
        <v>153</v>
      </c>
    </row>
    <row r="36" spans="1:20" x14ac:dyDescent="0.25">
      <c r="A36" s="35" t="s">
        <v>154</v>
      </c>
      <c r="E36" s="35"/>
      <c r="O36" s="125" t="s">
        <v>161</v>
      </c>
      <c r="P36" s="319"/>
      <c r="T36" s="119" t="s">
        <v>158</v>
      </c>
    </row>
    <row r="37" spans="1:20" x14ac:dyDescent="0.25">
      <c r="A37" s="36" t="s">
        <v>182</v>
      </c>
      <c r="D37" s="35"/>
      <c r="E37" s="35"/>
      <c r="J37" s="319"/>
      <c r="K37" s="35"/>
      <c r="L37" s="35"/>
      <c r="M37" s="319"/>
      <c r="N37" s="35"/>
      <c r="P37" s="319"/>
      <c r="T37" s="119" t="s">
        <v>156</v>
      </c>
    </row>
    <row r="38" spans="1:20" x14ac:dyDescent="0.25">
      <c r="D38" s="82"/>
      <c r="T38" s="119" t="s">
        <v>166</v>
      </c>
    </row>
    <row r="39" spans="1:20" x14ac:dyDescent="0.25">
      <c r="A39" s="118" t="s">
        <v>163</v>
      </c>
      <c r="D39" s="82"/>
    </row>
    <row r="40" spans="1:20" x14ac:dyDescent="0.25">
      <c r="A40" s="35" t="s">
        <v>168</v>
      </c>
      <c r="E40" s="35"/>
      <c r="N40" s="119"/>
    </row>
    <row r="41" spans="1:20" x14ac:dyDescent="0.25">
      <c r="A41" s="35" t="s">
        <v>169</v>
      </c>
      <c r="B41" s="35"/>
      <c r="C41" s="35"/>
      <c r="D41" s="82"/>
      <c r="N41" s="119"/>
    </row>
    <row r="42" spans="1:20" x14ac:dyDescent="0.25">
      <c r="A42" s="35" t="s">
        <v>126</v>
      </c>
      <c r="B42" s="35"/>
      <c r="C42" s="35"/>
      <c r="D42" s="82"/>
      <c r="N42" s="35"/>
    </row>
    <row r="43" spans="1:20" x14ac:dyDescent="0.25">
      <c r="A43" s="35" t="s">
        <v>127</v>
      </c>
      <c r="B43" s="35"/>
      <c r="C43" s="35"/>
      <c r="D43" s="82"/>
      <c r="M43" s="319"/>
      <c r="N43" s="35"/>
    </row>
    <row r="44" spans="1:20" x14ac:dyDescent="0.25">
      <c r="A44" s="37" t="s">
        <v>140</v>
      </c>
      <c r="C44" s="82"/>
      <c r="D44" s="82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1"/>
  <headerFooter>
    <oddHeader>&amp;C&amp;A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4"/>
  <sheetViews>
    <sheetView zoomScaleNormal="100" workbookViewId="0">
      <selection activeCell="A16" sqref="A16"/>
    </sheetView>
  </sheetViews>
  <sheetFormatPr defaultColWidth="20.5703125" defaultRowHeight="15" x14ac:dyDescent="0.25"/>
  <cols>
    <col min="1" max="1" width="19.5703125" customWidth="1"/>
    <col min="2" max="2" width="41.5703125" customWidth="1"/>
    <col min="3" max="3" width="15" bestFit="1" customWidth="1"/>
    <col min="4" max="4" width="8.28515625" customWidth="1"/>
    <col min="5" max="6" width="5.140625" customWidth="1"/>
    <col min="7" max="7" width="5.140625" style="315" customWidth="1"/>
    <col min="8" max="9" width="5.140625" customWidth="1"/>
    <col min="10" max="10" width="5.140625" style="315" customWidth="1"/>
    <col min="11" max="12" width="5.140625" customWidth="1"/>
    <col min="13" max="13" width="5.140625" style="315" customWidth="1"/>
    <col min="14" max="15" width="5.140625" customWidth="1"/>
    <col min="16" max="16" width="5.140625" style="315" customWidth="1"/>
    <col min="17" max="18" width="5.140625" customWidth="1"/>
    <col min="19" max="19" width="5.140625" style="315" customWidth="1"/>
    <col min="20" max="21" width="5.140625" customWidth="1"/>
    <col min="22" max="22" width="5.140625" style="315" customWidth="1"/>
    <col min="23" max="23" width="6.7109375" customWidth="1"/>
    <col min="24" max="24" width="6.7109375" style="315" customWidth="1"/>
  </cols>
  <sheetData>
    <row r="1" spans="1:24" ht="15.75" customHeight="1" thickBot="1" x14ac:dyDescent="0.3">
      <c r="A1" s="507" t="s">
        <v>175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9"/>
    </row>
    <row r="2" spans="1:24" ht="15.75" thickBot="1" x14ac:dyDescent="0.3">
      <c r="A2" s="510" t="s">
        <v>123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2"/>
    </row>
    <row r="3" spans="1:24" ht="15.75" thickBot="1" x14ac:dyDescent="0.3">
      <c r="A3" s="466" t="s">
        <v>275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8"/>
    </row>
    <row r="4" spans="1:24" x14ac:dyDescent="0.25">
      <c r="A4" s="473" t="s">
        <v>44</v>
      </c>
      <c r="B4" s="457" t="s">
        <v>24</v>
      </c>
      <c r="C4" s="455" t="s">
        <v>124</v>
      </c>
      <c r="D4" s="459" t="s">
        <v>125</v>
      </c>
      <c r="E4" s="475" t="s">
        <v>25</v>
      </c>
      <c r="F4" s="476"/>
      <c r="G4" s="477"/>
      <c r="H4" s="478" t="s">
        <v>26</v>
      </c>
      <c r="I4" s="476"/>
      <c r="J4" s="477"/>
      <c r="K4" s="478" t="s">
        <v>27</v>
      </c>
      <c r="L4" s="476"/>
      <c r="M4" s="477"/>
      <c r="N4" s="478" t="s">
        <v>28</v>
      </c>
      <c r="O4" s="479"/>
      <c r="P4" s="480"/>
      <c r="Q4" s="478" t="s">
        <v>29</v>
      </c>
      <c r="R4" s="479"/>
      <c r="S4" s="480"/>
      <c r="T4" s="478" t="s">
        <v>30</v>
      </c>
      <c r="U4" s="479"/>
      <c r="V4" s="480"/>
      <c r="W4" s="469" t="s">
        <v>31</v>
      </c>
      <c r="X4" s="505" t="s">
        <v>32</v>
      </c>
    </row>
    <row r="5" spans="1:24" ht="15.75" thickBot="1" x14ac:dyDescent="0.3">
      <c r="A5" s="474"/>
      <c r="B5" s="458"/>
      <c r="C5" s="456"/>
      <c r="D5" s="459"/>
      <c r="E5" s="12" t="s">
        <v>31</v>
      </c>
      <c r="F5" s="13"/>
      <c r="G5" s="305" t="s">
        <v>32</v>
      </c>
      <c r="H5" s="12" t="s">
        <v>31</v>
      </c>
      <c r="I5" s="13"/>
      <c r="J5" s="305" t="s">
        <v>32</v>
      </c>
      <c r="K5" s="12" t="s">
        <v>31</v>
      </c>
      <c r="L5" s="13"/>
      <c r="M5" s="305" t="s">
        <v>32</v>
      </c>
      <c r="N5" s="12" t="s">
        <v>31</v>
      </c>
      <c r="O5" s="13"/>
      <c r="P5" s="305" t="s">
        <v>32</v>
      </c>
      <c r="Q5" s="12" t="s">
        <v>31</v>
      </c>
      <c r="R5" s="13"/>
      <c r="S5" s="305" t="s">
        <v>32</v>
      </c>
      <c r="T5" s="12" t="s">
        <v>31</v>
      </c>
      <c r="U5" s="13"/>
      <c r="V5" s="305" t="s">
        <v>32</v>
      </c>
      <c r="W5" s="470"/>
      <c r="X5" s="506"/>
    </row>
    <row r="6" spans="1:24" x14ac:dyDescent="0.25">
      <c r="A6" s="199" t="s">
        <v>120</v>
      </c>
      <c r="B6" s="41" t="s">
        <v>222</v>
      </c>
      <c r="C6" s="78" t="s">
        <v>133</v>
      </c>
      <c r="D6" s="397" t="s">
        <v>132</v>
      </c>
      <c r="E6" s="84">
        <v>2</v>
      </c>
      <c r="F6" s="85" t="s">
        <v>33</v>
      </c>
      <c r="G6" s="306">
        <v>3</v>
      </c>
      <c r="H6" s="84">
        <v>2</v>
      </c>
      <c r="I6" s="85" t="s">
        <v>33</v>
      </c>
      <c r="J6" s="306">
        <v>3</v>
      </c>
      <c r="K6" s="84">
        <v>2</v>
      </c>
      <c r="L6" s="85" t="s">
        <v>33</v>
      </c>
      <c r="M6" s="306">
        <v>3</v>
      </c>
      <c r="N6" s="84">
        <v>2</v>
      </c>
      <c r="O6" s="85" t="s">
        <v>33</v>
      </c>
      <c r="P6" s="317">
        <v>3</v>
      </c>
      <c r="Q6" s="84">
        <v>2</v>
      </c>
      <c r="R6" s="85" t="s">
        <v>33</v>
      </c>
      <c r="S6" s="306">
        <v>3</v>
      </c>
      <c r="T6" s="84">
        <v>2</v>
      </c>
      <c r="U6" s="85" t="s">
        <v>33</v>
      </c>
      <c r="V6" s="317">
        <v>3</v>
      </c>
      <c r="W6" s="304">
        <f t="shared" ref="W6:W14" si="0">15*(E6+H6+K6+N6+Q6+T6)</f>
        <v>180</v>
      </c>
      <c r="X6" s="320">
        <f>G6+J6+M6+P6+S6+V6</f>
        <v>18</v>
      </c>
    </row>
    <row r="7" spans="1:24" x14ac:dyDescent="0.25">
      <c r="A7" s="200" t="s">
        <v>303</v>
      </c>
      <c r="B7" s="27" t="s">
        <v>34</v>
      </c>
      <c r="C7" s="39" t="s">
        <v>133</v>
      </c>
      <c r="D7" s="376" t="s">
        <v>40</v>
      </c>
      <c r="E7" s="31">
        <v>1</v>
      </c>
      <c r="F7" s="32" t="s">
        <v>35</v>
      </c>
      <c r="G7" s="307">
        <v>1</v>
      </c>
      <c r="H7" s="31">
        <v>1</v>
      </c>
      <c r="I7" s="32" t="s">
        <v>33</v>
      </c>
      <c r="J7" s="307">
        <v>1</v>
      </c>
      <c r="K7" s="31"/>
      <c r="L7" s="32"/>
      <c r="M7" s="307"/>
      <c r="N7" s="31"/>
      <c r="O7" s="32"/>
      <c r="P7" s="178"/>
      <c r="Q7" s="31"/>
      <c r="R7" s="32"/>
      <c r="S7" s="307"/>
      <c r="T7" s="31"/>
      <c r="U7" s="32"/>
      <c r="V7" s="178"/>
      <c r="W7" s="298">
        <f t="shared" si="0"/>
        <v>30</v>
      </c>
      <c r="X7" s="133">
        <f t="shared" ref="X7:X13" si="1">G7+J7+M7+P7+S7+V7</f>
        <v>2</v>
      </c>
    </row>
    <row r="8" spans="1:24" x14ac:dyDescent="0.25">
      <c r="A8" s="200" t="s">
        <v>301</v>
      </c>
      <c r="B8" s="27" t="s">
        <v>143</v>
      </c>
      <c r="C8" s="39" t="s">
        <v>133</v>
      </c>
      <c r="D8" s="376" t="s">
        <v>40</v>
      </c>
      <c r="E8" s="31">
        <v>2</v>
      </c>
      <c r="F8" s="32" t="s">
        <v>35</v>
      </c>
      <c r="G8" s="307">
        <v>2</v>
      </c>
      <c r="H8" s="31">
        <v>2</v>
      </c>
      <c r="I8" s="32" t="s">
        <v>33</v>
      </c>
      <c r="J8" s="307">
        <v>2</v>
      </c>
      <c r="K8" s="31">
        <v>1</v>
      </c>
      <c r="L8" s="32" t="s">
        <v>35</v>
      </c>
      <c r="M8" s="307">
        <v>1</v>
      </c>
      <c r="N8" s="31">
        <v>1</v>
      </c>
      <c r="O8" s="32" t="s">
        <v>33</v>
      </c>
      <c r="P8" s="178">
        <v>1</v>
      </c>
      <c r="Q8" s="31">
        <v>1</v>
      </c>
      <c r="R8" s="32" t="s">
        <v>35</v>
      </c>
      <c r="S8" s="178">
        <v>1</v>
      </c>
      <c r="T8" s="31"/>
      <c r="U8" s="32"/>
      <c r="V8" s="178"/>
      <c r="W8" s="298">
        <f t="shared" si="0"/>
        <v>105</v>
      </c>
      <c r="X8" s="133">
        <f t="shared" si="1"/>
        <v>7</v>
      </c>
    </row>
    <row r="9" spans="1:24" x14ac:dyDescent="0.25">
      <c r="A9" s="229" t="s">
        <v>302</v>
      </c>
      <c r="B9" s="27" t="s">
        <v>144</v>
      </c>
      <c r="C9" s="39" t="s">
        <v>133</v>
      </c>
      <c r="D9" s="376" t="s">
        <v>132</v>
      </c>
      <c r="E9" s="31">
        <v>2</v>
      </c>
      <c r="F9" s="32" t="s">
        <v>35</v>
      </c>
      <c r="G9" s="307">
        <v>3</v>
      </c>
      <c r="H9" s="31">
        <v>2</v>
      </c>
      <c r="I9" s="32" t="s">
        <v>33</v>
      </c>
      <c r="J9" s="307">
        <v>3</v>
      </c>
      <c r="K9" s="31">
        <v>1</v>
      </c>
      <c r="L9" s="32" t="s">
        <v>35</v>
      </c>
      <c r="M9" s="307">
        <v>2</v>
      </c>
      <c r="N9" s="31">
        <v>1</v>
      </c>
      <c r="O9" s="32" t="s">
        <v>33</v>
      </c>
      <c r="P9" s="178">
        <v>2</v>
      </c>
      <c r="Q9" s="31">
        <v>1</v>
      </c>
      <c r="R9" s="32" t="s">
        <v>35</v>
      </c>
      <c r="S9" s="178">
        <v>2</v>
      </c>
      <c r="T9" s="31"/>
      <c r="U9" s="32"/>
      <c r="V9" s="178"/>
      <c r="W9" s="298">
        <f t="shared" si="0"/>
        <v>105</v>
      </c>
      <c r="X9" s="133">
        <f t="shared" si="1"/>
        <v>12</v>
      </c>
    </row>
    <row r="10" spans="1:24" x14ac:dyDescent="0.25">
      <c r="A10" s="229" t="s">
        <v>304</v>
      </c>
      <c r="B10" s="27" t="s">
        <v>145</v>
      </c>
      <c r="C10" s="39" t="s">
        <v>133</v>
      </c>
      <c r="D10" s="376" t="s">
        <v>132</v>
      </c>
      <c r="E10" s="31"/>
      <c r="F10" s="32"/>
      <c r="G10" s="307"/>
      <c r="H10" s="31"/>
      <c r="I10" s="32"/>
      <c r="J10" s="307"/>
      <c r="K10" s="31"/>
      <c r="L10" s="32"/>
      <c r="M10" s="307"/>
      <c r="N10" s="31"/>
      <c r="O10" s="32"/>
      <c r="P10" s="178"/>
      <c r="Q10" s="31">
        <v>1</v>
      </c>
      <c r="R10" s="32" t="s">
        <v>35</v>
      </c>
      <c r="S10" s="178">
        <v>1</v>
      </c>
      <c r="T10" s="31">
        <v>2</v>
      </c>
      <c r="U10" s="32" t="s">
        <v>33</v>
      </c>
      <c r="V10" s="178">
        <v>2</v>
      </c>
      <c r="W10" s="298">
        <f t="shared" si="0"/>
        <v>45</v>
      </c>
      <c r="X10" s="133">
        <f t="shared" si="1"/>
        <v>3</v>
      </c>
    </row>
    <row r="11" spans="1:24" x14ac:dyDescent="0.25">
      <c r="A11" s="230" t="s">
        <v>45</v>
      </c>
      <c r="B11" s="27" t="s">
        <v>36</v>
      </c>
      <c r="C11" s="27"/>
      <c r="D11" s="376" t="s">
        <v>132</v>
      </c>
      <c r="E11" s="31">
        <v>2</v>
      </c>
      <c r="F11" s="32" t="s">
        <v>33</v>
      </c>
      <c r="G11" s="307">
        <v>2</v>
      </c>
      <c r="H11" s="31"/>
      <c r="I11" s="32"/>
      <c r="J11" s="307"/>
      <c r="K11" s="28"/>
      <c r="L11" s="29"/>
      <c r="M11" s="307"/>
      <c r="N11" s="28"/>
      <c r="O11" s="29"/>
      <c r="P11" s="178"/>
      <c r="Q11" s="28"/>
      <c r="R11" s="29"/>
      <c r="S11" s="307"/>
      <c r="T11" s="28"/>
      <c r="U11" s="29"/>
      <c r="V11" s="178"/>
      <c r="W11" s="298">
        <f t="shared" si="0"/>
        <v>30</v>
      </c>
      <c r="X11" s="133">
        <f t="shared" si="1"/>
        <v>2</v>
      </c>
    </row>
    <row r="12" spans="1:24" x14ac:dyDescent="0.25">
      <c r="A12" s="230" t="s">
        <v>46</v>
      </c>
      <c r="B12" s="27" t="s">
        <v>38</v>
      </c>
      <c r="C12" s="27"/>
      <c r="D12" s="376" t="s">
        <v>132</v>
      </c>
      <c r="E12" s="31"/>
      <c r="F12" s="32"/>
      <c r="G12" s="307"/>
      <c r="H12" s="31"/>
      <c r="I12" s="32"/>
      <c r="J12" s="307"/>
      <c r="K12" s="28"/>
      <c r="L12" s="29"/>
      <c r="M12" s="178"/>
      <c r="N12" s="31">
        <v>2</v>
      </c>
      <c r="O12" s="32" t="s">
        <v>33</v>
      </c>
      <c r="P12" s="178">
        <v>2</v>
      </c>
      <c r="Q12" s="28"/>
      <c r="R12" s="29"/>
      <c r="S12" s="307"/>
      <c r="T12" s="28"/>
      <c r="U12" s="29"/>
      <c r="V12" s="178"/>
      <c r="W12" s="298">
        <f t="shared" si="0"/>
        <v>30</v>
      </c>
      <c r="X12" s="133">
        <f t="shared" si="1"/>
        <v>2</v>
      </c>
    </row>
    <row r="13" spans="1:24" x14ac:dyDescent="0.25">
      <c r="A13" s="250" t="s">
        <v>305</v>
      </c>
      <c r="B13" s="248" t="s">
        <v>281</v>
      </c>
      <c r="C13" s="39" t="s">
        <v>133</v>
      </c>
      <c r="D13" s="399" t="s">
        <v>132</v>
      </c>
      <c r="E13" s="65"/>
      <c r="F13" s="66"/>
      <c r="G13" s="308"/>
      <c r="H13" s="65"/>
      <c r="I13" s="66"/>
      <c r="J13" s="308"/>
      <c r="K13" s="68">
        <v>2</v>
      </c>
      <c r="L13" s="69" t="s">
        <v>33</v>
      </c>
      <c r="M13" s="316">
        <v>1</v>
      </c>
      <c r="N13" s="65">
        <v>2</v>
      </c>
      <c r="O13" s="66" t="s">
        <v>33</v>
      </c>
      <c r="P13" s="316">
        <v>1</v>
      </c>
      <c r="Q13" s="68"/>
      <c r="R13" s="69"/>
      <c r="S13" s="308"/>
      <c r="T13" s="68"/>
      <c r="U13" s="69"/>
      <c r="V13" s="316"/>
      <c r="W13" s="298">
        <f t="shared" si="0"/>
        <v>60</v>
      </c>
      <c r="X13" s="133">
        <f t="shared" si="1"/>
        <v>2</v>
      </c>
    </row>
    <row r="14" spans="1:24" ht="15.75" thickBot="1" x14ac:dyDescent="0.3">
      <c r="A14" s="231" t="s">
        <v>306</v>
      </c>
      <c r="B14" s="94" t="s">
        <v>282</v>
      </c>
      <c r="C14" s="80" t="str">
        <f>$C$10</f>
        <v>♫</v>
      </c>
      <c r="D14" s="398" t="s">
        <v>132</v>
      </c>
      <c r="E14" s="70"/>
      <c r="F14" s="71"/>
      <c r="G14" s="309"/>
      <c r="H14" s="70"/>
      <c r="I14" s="71"/>
      <c r="J14" s="309"/>
      <c r="K14" s="70"/>
      <c r="L14" s="71"/>
      <c r="M14" s="309"/>
      <c r="N14" s="52"/>
      <c r="O14" s="53"/>
      <c r="P14" s="318"/>
      <c r="Q14" s="70">
        <v>2</v>
      </c>
      <c r="R14" s="71" t="s">
        <v>33</v>
      </c>
      <c r="S14" s="309">
        <v>1</v>
      </c>
      <c r="T14" s="52">
        <v>2</v>
      </c>
      <c r="U14" s="53" t="s">
        <v>33</v>
      </c>
      <c r="V14" s="318">
        <v>1</v>
      </c>
      <c r="W14" s="243">
        <f t="shared" si="0"/>
        <v>60</v>
      </c>
      <c r="X14" s="129">
        <v>2</v>
      </c>
    </row>
    <row r="15" spans="1:24" x14ac:dyDescent="0.25">
      <c r="A15" s="201" t="s">
        <v>62</v>
      </c>
      <c r="B15" s="221" t="s">
        <v>219</v>
      </c>
      <c r="C15" s="79" t="s">
        <v>133</v>
      </c>
      <c r="D15" s="121" t="s">
        <v>40</v>
      </c>
      <c r="E15" s="102">
        <v>2</v>
      </c>
      <c r="F15" s="103" t="s">
        <v>33</v>
      </c>
      <c r="G15" s="324">
        <v>7</v>
      </c>
      <c r="H15" s="131">
        <v>2</v>
      </c>
      <c r="I15" s="132" t="s">
        <v>33</v>
      </c>
      <c r="J15" s="324">
        <v>7</v>
      </c>
      <c r="K15" s="131">
        <v>2</v>
      </c>
      <c r="L15" s="132" t="s">
        <v>33</v>
      </c>
      <c r="M15" s="324">
        <v>7</v>
      </c>
      <c r="N15" s="131">
        <v>2</v>
      </c>
      <c r="O15" s="132" t="s">
        <v>33</v>
      </c>
      <c r="P15" s="324">
        <v>7</v>
      </c>
      <c r="Q15" s="131">
        <v>2</v>
      </c>
      <c r="R15" s="132" t="s">
        <v>33</v>
      </c>
      <c r="S15" s="324">
        <v>7</v>
      </c>
      <c r="T15" s="131">
        <v>2</v>
      </c>
      <c r="U15" s="132" t="s">
        <v>35</v>
      </c>
      <c r="V15" s="324">
        <v>7</v>
      </c>
      <c r="W15" s="92">
        <f>15*(E15+H15+K15+N15+Q15+T15)</f>
        <v>180</v>
      </c>
      <c r="X15" s="133">
        <f t="shared" ref="X15" si="2">SUM(G15+J15+M15+P15+S15+V15)</f>
        <v>42</v>
      </c>
    </row>
    <row r="16" spans="1:24" x14ac:dyDescent="0.25">
      <c r="A16" s="205"/>
      <c r="B16" s="100" t="s">
        <v>279</v>
      </c>
      <c r="C16" s="79" t="s">
        <v>133</v>
      </c>
      <c r="D16" s="376" t="s">
        <v>132</v>
      </c>
      <c r="E16" s="102">
        <v>1</v>
      </c>
      <c r="F16" s="103" t="s">
        <v>33</v>
      </c>
      <c r="G16" s="307">
        <v>1</v>
      </c>
      <c r="H16" s="102">
        <v>1</v>
      </c>
      <c r="I16" s="103" t="s">
        <v>33</v>
      </c>
      <c r="J16" s="307">
        <v>1</v>
      </c>
      <c r="K16" s="102"/>
      <c r="L16" s="103"/>
      <c r="M16" s="307"/>
      <c r="N16" s="102"/>
      <c r="O16" s="103"/>
      <c r="P16" s="307"/>
      <c r="Q16" s="102"/>
      <c r="R16" s="103"/>
      <c r="S16" s="307"/>
      <c r="T16" s="102"/>
      <c r="U16" s="103"/>
      <c r="V16" s="307"/>
      <c r="W16" s="298">
        <f t="shared" ref="W16:W17" si="3">15*(E16+H16+K16+N16+Q16+T16)</f>
        <v>30</v>
      </c>
      <c r="X16" s="328">
        <f t="shared" ref="X16:X17" si="4">G16+J16+M16+P16+S16+V16</f>
        <v>2</v>
      </c>
    </row>
    <row r="17" spans="1:24" x14ac:dyDescent="0.25">
      <c r="A17" s="205"/>
      <c r="B17" s="100" t="s">
        <v>50</v>
      </c>
      <c r="C17" s="79" t="s">
        <v>133</v>
      </c>
      <c r="D17" s="376" t="s">
        <v>40</v>
      </c>
      <c r="E17" s="102"/>
      <c r="F17" s="103"/>
      <c r="G17" s="307"/>
      <c r="H17" s="102"/>
      <c r="I17" s="103"/>
      <c r="J17" s="307"/>
      <c r="K17" s="102">
        <v>1</v>
      </c>
      <c r="L17" s="103" t="s">
        <v>33</v>
      </c>
      <c r="M17" s="307">
        <v>1</v>
      </c>
      <c r="N17" s="102">
        <v>1</v>
      </c>
      <c r="O17" s="103" t="s">
        <v>33</v>
      </c>
      <c r="P17" s="307">
        <v>1</v>
      </c>
      <c r="Q17" s="102">
        <v>1</v>
      </c>
      <c r="R17" s="103" t="s">
        <v>33</v>
      </c>
      <c r="S17" s="307">
        <v>1</v>
      </c>
      <c r="T17" s="102">
        <v>1</v>
      </c>
      <c r="U17" s="103" t="s">
        <v>33</v>
      </c>
      <c r="V17" s="307">
        <v>1</v>
      </c>
      <c r="W17" s="298">
        <f t="shared" si="3"/>
        <v>60</v>
      </c>
      <c r="X17" s="328">
        <f t="shared" si="4"/>
        <v>4</v>
      </c>
    </row>
    <row r="18" spans="1:24" x14ac:dyDescent="0.25">
      <c r="A18" s="22" t="s">
        <v>57</v>
      </c>
      <c r="B18" s="220" t="s">
        <v>214</v>
      </c>
      <c r="C18" s="101"/>
      <c r="D18" s="39" t="s">
        <v>40</v>
      </c>
      <c r="E18" s="76">
        <v>1</v>
      </c>
      <c r="F18" s="77" t="s">
        <v>35</v>
      </c>
      <c r="G18" s="311">
        <v>1</v>
      </c>
      <c r="H18" s="76">
        <v>1</v>
      </c>
      <c r="I18" s="77" t="s">
        <v>35</v>
      </c>
      <c r="J18" s="311">
        <v>1</v>
      </c>
      <c r="K18" s="76">
        <v>1</v>
      </c>
      <c r="L18" s="77" t="s">
        <v>35</v>
      </c>
      <c r="M18" s="311">
        <v>1</v>
      </c>
      <c r="N18" s="76">
        <v>1</v>
      </c>
      <c r="O18" s="77" t="s">
        <v>35</v>
      </c>
      <c r="P18" s="311">
        <v>1</v>
      </c>
      <c r="Q18" s="76">
        <v>1</v>
      </c>
      <c r="R18" s="77" t="s">
        <v>35</v>
      </c>
      <c r="S18" s="311">
        <v>1</v>
      </c>
      <c r="T18" s="76">
        <v>1</v>
      </c>
      <c r="U18" s="77" t="s">
        <v>35</v>
      </c>
      <c r="V18" s="311">
        <v>1</v>
      </c>
      <c r="W18" s="92">
        <f t="shared" ref="W18:W29" si="5">15*(E18+H18+K18+N18+Q18+T18)</f>
        <v>90</v>
      </c>
      <c r="X18" s="332">
        <f>SUM(G18+J18+M18+P18+S18+V18)</f>
        <v>6</v>
      </c>
    </row>
    <row r="19" spans="1:24" x14ac:dyDescent="0.25">
      <c r="A19" s="22"/>
      <c r="B19" s="220" t="s">
        <v>180</v>
      </c>
      <c r="C19" s="101"/>
      <c r="D19" s="39"/>
      <c r="E19" s="76"/>
      <c r="F19" s="77"/>
      <c r="G19" s="307"/>
      <c r="H19" s="76"/>
      <c r="I19" s="77"/>
      <c r="J19" s="307"/>
      <c r="K19" s="76"/>
      <c r="L19" s="77"/>
      <c r="M19" s="307"/>
      <c r="N19" s="76"/>
      <c r="O19" s="77"/>
      <c r="P19" s="178"/>
      <c r="Q19" s="76"/>
      <c r="R19" s="77"/>
      <c r="S19" s="307"/>
      <c r="T19" s="76"/>
      <c r="U19" s="77"/>
      <c r="V19" s="307">
        <v>2</v>
      </c>
      <c r="W19" s="225">
        <f>15*(E19+H19+K19+N19+Q19+T19)</f>
        <v>0</v>
      </c>
      <c r="X19" s="332">
        <f>SUM(G19+J19+M19+P19+S19+V19)</f>
        <v>2</v>
      </c>
    </row>
    <row r="20" spans="1:24" x14ac:dyDescent="0.25">
      <c r="A20" s="22" t="s">
        <v>58</v>
      </c>
      <c r="B20" s="220" t="s">
        <v>212</v>
      </c>
      <c r="C20" s="100"/>
      <c r="D20" s="39" t="s">
        <v>40</v>
      </c>
      <c r="E20" s="150"/>
      <c r="F20" s="151"/>
      <c r="G20" s="311"/>
      <c r="H20" s="150"/>
      <c r="I20" s="151"/>
      <c r="J20" s="311"/>
      <c r="K20" s="150">
        <v>4</v>
      </c>
      <c r="L20" s="151" t="s">
        <v>35</v>
      </c>
      <c r="M20" s="311">
        <v>4</v>
      </c>
      <c r="N20" s="150">
        <v>4</v>
      </c>
      <c r="O20" s="151" t="s">
        <v>35</v>
      </c>
      <c r="P20" s="311">
        <v>4</v>
      </c>
      <c r="Q20" s="150">
        <v>4</v>
      </c>
      <c r="R20" s="151" t="s">
        <v>35</v>
      </c>
      <c r="S20" s="311">
        <v>4</v>
      </c>
      <c r="T20" s="150">
        <v>4</v>
      </c>
      <c r="U20" s="151" t="s">
        <v>35</v>
      </c>
      <c r="V20" s="311">
        <v>4</v>
      </c>
      <c r="W20" s="109">
        <f t="shared" si="5"/>
        <v>240</v>
      </c>
      <c r="X20" s="332">
        <f>M20+P20+S20+V20</f>
        <v>16</v>
      </c>
    </row>
    <row r="21" spans="1:24" x14ac:dyDescent="0.25">
      <c r="A21" s="154" t="s">
        <v>48</v>
      </c>
      <c r="B21" s="220" t="s">
        <v>215</v>
      </c>
      <c r="C21" s="100"/>
      <c r="D21" s="39" t="s">
        <v>40</v>
      </c>
      <c r="E21" s="31">
        <v>1</v>
      </c>
      <c r="F21" s="32" t="s">
        <v>35</v>
      </c>
      <c r="G21" s="311">
        <v>3</v>
      </c>
      <c r="H21" s="31">
        <v>1</v>
      </c>
      <c r="I21" s="32" t="s">
        <v>35</v>
      </c>
      <c r="J21" s="311">
        <v>3</v>
      </c>
      <c r="K21" s="31">
        <v>1</v>
      </c>
      <c r="L21" s="32" t="s">
        <v>35</v>
      </c>
      <c r="M21" s="311">
        <v>3</v>
      </c>
      <c r="N21" s="31">
        <v>1</v>
      </c>
      <c r="O21" s="32" t="s">
        <v>35</v>
      </c>
      <c r="P21" s="311">
        <v>3</v>
      </c>
      <c r="Q21" s="31">
        <v>1</v>
      </c>
      <c r="R21" s="32" t="s">
        <v>35</v>
      </c>
      <c r="S21" s="311">
        <v>3</v>
      </c>
      <c r="T21" s="31">
        <v>1</v>
      </c>
      <c r="U21" s="32" t="s">
        <v>35</v>
      </c>
      <c r="V21" s="311">
        <v>3</v>
      </c>
      <c r="W21" s="109">
        <f t="shared" si="5"/>
        <v>90</v>
      </c>
      <c r="X21" s="332">
        <f>G21+J21+M21+P21+S21+V21</f>
        <v>18</v>
      </c>
    </row>
    <row r="22" spans="1:24" x14ac:dyDescent="0.25">
      <c r="A22" s="154" t="s">
        <v>65</v>
      </c>
      <c r="B22" s="220" t="s">
        <v>210</v>
      </c>
      <c r="C22" s="100"/>
      <c r="D22" s="39" t="s">
        <v>40</v>
      </c>
      <c r="E22" s="31">
        <v>2</v>
      </c>
      <c r="F22" s="32" t="s">
        <v>35</v>
      </c>
      <c r="G22" s="311">
        <v>2</v>
      </c>
      <c r="H22" s="150">
        <v>2</v>
      </c>
      <c r="I22" s="151" t="s">
        <v>35</v>
      </c>
      <c r="J22" s="311">
        <v>2</v>
      </c>
      <c r="K22" s="146">
        <v>2</v>
      </c>
      <c r="L22" s="147" t="s">
        <v>35</v>
      </c>
      <c r="M22" s="311">
        <v>2</v>
      </c>
      <c r="N22" s="150">
        <v>2</v>
      </c>
      <c r="O22" s="151" t="s">
        <v>35</v>
      </c>
      <c r="P22" s="311">
        <v>2</v>
      </c>
      <c r="Q22" s="150">
        <v>2</v>
      </c>
      <c r="R22" s="151" t="s">
        <v>35</v>
      </c>
      <c r="S22" s="311">
        <v>2</v>
      </c>
      <c r="T22" s="146">
        <v>2</v>
      </c>
      <c r="U22" s="147" t="s">
        <v>35</v>
      </c>
      <c r="V22" s="311">
        <v>2</v>
      </c>
      <c r="W22" s="109">
        <f t="shared" si="5"/>
        <v>180</v>
      </c>
      <c r="X22" s="332">
        <f>G22+J22+M22+P22+S22+V22</f>
        <v>12</v>
      </c>
    </row>
    <row r="23" spans="1:24" x14ac:dyDescent="0.25">
      <c r="A23" s="154" t="s">
        <v>64</v>
      </c>
      <c r="B23" s="220" t="s">
        <v>213</v>
      </c>
      <c r="C23" s="100"/>
      <c r="D23" s="39" t="s">
        <v>40</v>
      </c>
      <c r="E23" s="31">
        <v>2</v>
      </c>
      <c r="F23" s="32" t="s">
        <v>35</v>
      </c>
      <c r="G23" s="311">
        <v>1</v>
      </c>
      <c r="H23" s="150">
        <v>2</v>
      </c>
      <c r="I23" s="151" t="s">
        <v>35</v>
      </c>
      <c r="J23" s="311">
        <v>1</v>
      </c>
      <c r="K23" s="146">
        <v>2</v>
      </c>
      <c r="L23" s="147" t="s">
        <v>35</v>
      </c>
      <c r="M23" s="311">
        <v>1</v>
      </c>
      <c r="N23" s="146">
        <v>2</v>
      </c>
      <c r="O23" s="147" t="s">
        <v>35</v>
      </c>
      <c r="P23" s="311">
        <v>1</v>
      </c>
      <c r="Q23" s="146">
        <v>2</v>
      </c>
      <c r="R23" s="147" t="s">
        <v>35</v>
      </c>
      <c r="S23" s="311">
        <v>1</v>
      </c>
      <c r="T23" s="146">
        <v>2</v>
      </c>
      <c r="U23" s="147" t="s">
        <v>35</v>
      </c>
      <c r="V23" s="311">
        <v>1</v>
      </c>
      <c r="W23" s="109">
        <f t="shared" si="5"/>
        <v>180</v>
      </c>
      <c r="X23" s="332">
        <f>G23+J23+M23+P23+S23+V23</f>
        <v>6</v>
      </c>
    </row>
    <row r="24" spans="1:24" x14ac:dyDescent="0.25">
      <c r="A24" s="209" t="s">
        <v>323</v>
      </c>
      <c r="B24" s="220" t="s">
        <v>216</v>
      </c>
      <c r="C24" s="100"/>
      <c r="D24" s="39" t="s">
        <v>40</v>
      </c>
      <c r="E24" s="39">
        <v>1</v>
      </c>
      <c r="F24" s="116" t="s">
        <v>35</v>
      </c>
      <c r="G24" s="311">
        <v>1</v>
      </c>
      <c r="H24" s="39">
        <v>1</v>
      </c>
      <c r="I24" s="116" t="s">
        <v>35</v>
      </c>
      <c r="J24" s="311">
        <v>1</v>
      </c>
      <c r="K24" s="108"/>
      <c r="L24" s="148"/>
      <c r="M24" s="311"/>
      <c r="N24" s="108"/>
      <c r="O24" s="148"/>
      <c r="P24" s="311"/>
      <c r="Q24" s="108"/>
      <c r="R24" s="148"/>
      <c r="S24" s="311"/>
      <c r="T24" s="108"/>
      <c r="U24" s="148"/>
      <c r="V24" s="311"/>
      <c r="W24" s="109">
        <f t="shared" si="5"/>
        <v>30</v>
      </c>
      <c r="X24" s="332">
        <f>G24+J24+M24+P24+S24+V24</f>
        <v>2</v>
      </c>
    </row>
    <row r="25" spans="1:24" ht="24" thickBot="1" x14ac:dyDescent="0.3">
      <c r="A25" s="210" t="s">
        <v>167</v>
      </c>
      <c r="B25" s="259" t="s">
        <v>299</v>
      </c>
      <c r="C25" s="80" t="s">
        <v>133</v>
      </c>
      <c r="D25" s="80" t="s">
        <v>40</v>
      </c>
      <c r="E25" s="70"/>
      <c r="F25" s="71"/>
      <c r="G25" s="313"/>
      <c r="H25" s="70"/>
      <c r="I25" s="71"/>
      <c r="J25" s="313"/>
      <c r="K25" s="70"/>
      <c r="L25" s="71"/>
      <c r="M25" s="313"/>
      <c r="N25" s="70"/>
      <c r="O25" s="71"/>
      <c r="P25" s="313"/>
      <c r="Q25" s="70">
        <v>4</v>
      </c>
      <c r="R25" s="71" t="s">
        <v>40</v>
      </c>
      <c r="S25" s="313">
        <v>2</v>
      </c>
      <c r="T25" s="70">
        <v>4</v>
      </c>
      <c r="U25" s="71" t="s">
        <v>40</v>
      </c>
      <c r="V25" s="313">
        <v>2</v>
      </c>
      <c r="W25" s="73">
        <f t="shared" si="5"/>
        <v>120</v>
      </c>
      <c r="X25" s="129">
        <f t="shared" ref="X25" si="6">G25+J25+M25+P25+S25+V25</f>
        <v>4</v>
      </c>
    </row>
    <row r="26" spans="1:24" x14ac:dyDescent="0.25">
      <c r="A26" s="263" t="s">
        <v>312</v>
      </c>
      <c r="B26" s="338" t="s">
        <v>277</v>
      </c>
      <c r="C26" s="339"/>
      <c r="D26" s="340"/>
      <c r="E26" s="76"/>
      <c r="F26" s="77"/>
      <c r="G26" s="341"/>
      <c r="H26" s="342"/>
      <c r="I26" s="77"/>
      <c r="J26" s="343"/>
      <c r="K26" s="74"/>
      <c r="L26" s="75"/>
      <c r="M26" s="341"/>
      <c r="N26" s="344"/>
      <c r="O26" s="192"/>
      <c r="P26" s="343"/>
      <c r="Q26" s="345"/>
      <c r="R26" s="195" t="s">
        <v>40</v>
      </c>
      <c r="S26" s="341">
        <v>3</v>
      </c>
      <c r="T26" s="344"/>
      <c r="U26" s="195" t="s">
        <v>40</v>
      </c>
      <c r="V26" s="343">
        <v>3</v>
      </c>
      <c r="W26" s="346">
        <f t="shared" si="5"/>
        <v>0</v>
      </c>
      <c r="X26" s="133">
        <v>6</v>
      </c>
    </row>
    <row r="27" spans="1:24" ht="15.75" thickBot="1" x14ac:dyDescent="0.3">
      <c r="A27" s="254"/>
      <c r="B27" s="259" t="s">
        <v>273</v>
      </c>
      <c r="C27" s="268" t="s">
        <v>179</v>
      </c>
      <c r="D27" s="267"/>
      <c r="E27" s="65"/>
      <c r="F27" s="66"/>
      <c r="G27" s="308"/>
      <c r="H27" s="269"/>
      <c r="I27" s="66"/>
      <c r="J27" s="316"/>
      <c r="K27" s="65"/>
      <c r="L27" s="66"/>
      <c r="M27" s="308"/>
      <c r="N27" s="269"/>
      <c r="O27" s="66"/>
      <c r="P27" s="316"/>
      <c r="Q27" s="65"/>
      <c r="R27" s="66"/>
      <c r="S27" s="308"/>
      <c r="T27" s="269"/>
      <c r="U27" s="66" t="s">
        <v>139</v>
      </c>
      <c r="V27" s="316">
        <v>0</v>
      </c>
      <c r="W27" s="243">
        <f t="shared" si="5"/>
        <v>0</v>
      </c>
      <c r="X27" s="129">
        <f t="shared" ref="X27" si="7">SUM(G27+J27+M27+P27+S27+V27)</f>
        <v>0</v>
      </c>
    </row>
    <row r="28" spans="1:24" x14ac:dyDescent="0.25">
      <c r="A28" s="270"/>
      <c r="B28" s="271" t="s">
        <v>130</v>
      </c>
      <c r="C28" s="272"/>
      <c r="D28" s="273"/>
      <c r="E28" s="84"/>
      <c r="F28" s="85"/>
      <c r="G28" s="306">
        <v>2</v>
      </c>
      <c r="H28" s="274"/>
      <c r="I28" s="275"/>
      <c r="J28" s="317">
        <v>3</v>
      </c>
      <c r="K28" s="276"/>
      <c r="L28" s="275"/>
      <c r="M28" s="306">
        <v>4</v>
      </c>
      <c r="N28" s="277"/>
      <c r="O28" s="278"/>
      <c r="P28" s="317">
        <v>1</v>
      </c>
      <c r="Q28" s="279"/>
      <c r="R28" s="278"/>
      <c r="S28" s="306"/>
      <c r="T28" s="277"/>
      <c r="U28" s="278"/>
      <c r="V28" s="317"/>
      <c r="W28" s="304">
        <f t="shared" si="5"/>
        <v>0</v>
      </c>
      <c r="X28" s="322">
        <f>G28+J28+M28+P28+S28+V28</f>
        <v>10</v>
      </c>
    </row>
    <row r="29" spans="1:24" s="38" customFormat="1" ht="18.75" customHeight="1" thickBot="1" x14ac:dyDescent="0.3">
      <c r="A29" s="232" t="s">
        <v>274</v>
      </c>
      <c r="B29" s="280" t="s">
        <v>42</v>
      </c>
      <c r="C29" s="281"/>
      <c r="D29" s="282" t="s">
        <v>40</v>
      </c>
      <c r="E29" s="70">
        <v>1</v>
      </c>
      <c r="F29" s="71" t="s">
        <v>157</v>
      </c>
      <c r="G29" s="309"/>
      <c r="H29" s="283">
        <v>1</v>
      </c>
      <c r="I29" s="71" t="s">
        <v>157</v>
      </c>
      <c r="J29" s="318"/>
      <c r="K29" s="70"/>
      <c r="L29" s="71"/>
      <c r="M29" s="309"/>
      <c r="N29" s="284"/>
      <c r="O29" s="196"/>
      <c r="P29" s="318"/>
      <c r="Q29" s="285"/>
      <c r="R29" s="196"/>
      <c r="S29" s="309"/>
      <c r="T29" s="284"/>
      <c r="U29" s="196"/>
      <c r="V29" s="318"/>
      <c r="W29" s="243">
        <f t="shared" si="5"/>
        <v>30</v>
      </c>
      <c r="X29" s="129">
        <f>G29+J29+M29+P29+S29+V29</f>
        <v>0</v>
      </c>
    </row>
    <row r="30" spans="1:24" ht="15.75" thickBot="1" x14ac:dyDescent="0.3">
      <c r="A30" s="164"/>
      <c r="B30" s="211" t="s">
        <v>43</v>
      </c>
      <c r="C30" s="211"/>
      <c r="D30" s="211"/>
      <c r="E30" s="142">
        <f>SUM(E6:E29)</f>
        <v>20</v>
      </c>
      <c r="F30" s="142">
        <f t="shared" ref="F30:X30" si="8">SUM(F6:F29)</f>
        <v>0</v>
      </c>
      <c r="G30" s="314">
        <f t="shared" si="8"/>
        <v>29</v>
      </c>
      <c r="H30" s="142">
        <f t="shared" si="8"/>
        <v>18</v>
      </c>
      <c r="I30" s="142">
        <f t="shared" si="8"/>
        <v>0</v>
      </c>
      <c r="J30" s="314">
        <f t="shared" si="8"/>
        <v>28</v>
      </c>
      <c r="K30" s="142">
        <f t="shared" si="8"/>
        <v>19</v>
      </c>
      <c r="L30" s="142">
        <f t="shared" si="8"/>
        <v>0</v>
      </c>
      <c r="M30" s="314">
        <f t="shared" si="8"/>
        <v>30</v>
      </c>
      <c r="N30" s="142">
        <f t="shared" si="8"/>
        <v>21</v>
      </c>
      <c r="O30" s="142">
        <f t="shared" si="8"/>
        <v>0</v>
      </c>
      <c r="P30" s="314">
        <f t="shared" si="8"/>
        <v>29</v>
      </c>
      <c r="Q30" s="142">
        <f t="shared" si="8"/>
        <v>24</v>
      </c>
      <c r="R30" s="142">
        <f t="shared" si="8"/>
        <v>0</v>
      </c>
      <c r="S30" s="314">
        <f t="shared" si="8"/>
        <v>32</v>
      </c>
      <c r="T30" s="142">
        <f t="shared" si="8"/>
        <v>23</v>
      </c>
      <c r="U30" s="142">
        <f t="shared" si="8"/>
        <v>0</v>
      </c>
      <c r="V30" s="314">
        <f t="shared" si="8"/>
        <v>32</v>
      </c>
      <c r="W30" s="142">
        <f t="shared" si="8"/>
        <v>1875</v>
      </c>
      <c r="X30" s="314">
        <f t="shared" si="8"/>
        <v>180</v>
      </c>
    </row>
    <row r="31" spans="1:24" x14ac:dyDescent="0.25">
      <c r="A31" s="164"/>
      <c r="B31" s="164"/>
      <c r="C31" s="164"/>
      <c r="D31" s="164"/>
      <c r="E31" s="164"/>
      <c r="F31" s="164"/>
      <c r="G31" s="348"/>
      <c r="H31" s="164"/>
      <c r="I31" s="164"/>
      <c r="J31" s="348"/>
      <c r="K31" s="164"/>
      <c r="L31" s="164"/>
      <c r="M31" s="348"/>
      <c r="N31" s="164"/>
      <c r="O31" s="164"/>
      <c r="P31" s="348"/>
      <c r="Q31" s="164"/>
      <c r="R31" s="164"/>
      <c r="S31" s="348"/>
      <c r="T31" s="164"/>
      <c r="U31" s="164"/>
      <c r="V31" s="348"/>
    </row>
    <row r="32" spans="1:24" x14ac:dyDescent="0.25">
      <c r="A32" s="119" t="s">
        <v>149</v>
      </c>
      <c r="D32" s="82"/>
    </row>
    <row r="33" spans="1:20" x14ac:dyDescent="0.25">
      <c r="A33" s="119" t="s">
        <v>152</v>
      </c>
      <c r="D33" s="82"/>
      <c r="O33" s="125" t="s">
        <v>150</v>
      </c>
      <c r="P33" s="319"/>
      <c r="T33" s="119" t="s">
        <v>151</v>
      </c>
    </row>
    <row r="34" spans="1:20" x14ac:dyDescent="0.25">
      <c r="A34" s="35" t="s">
        <v>177</v>
      </c>
      <c r="E34" s="119"/>
      <c r="O34" s="125" t="s">
        <v>159</v>
      </c>
      <c r="P34" s="319"/>
      <c r="T34" s="119" t="s">
        <v>155</v>
      </c>
    </row>
    <row r="35" spans="1:20" x14ac:dyDescent="0.25">
      <c r="A35" s="35" t="s">
        <v>165</v>
      </c>
      <c r="E35" s="119"/>
      <c r="O35" s="125" t="s">
        <v>160</v>
      </c>
      <c r="P35" s="319"/>
      <c r="T35" s="35" t="s">
        <v>153</v>
      </c>
    </row>
    <row r="36" spans="1:20" x14ac:dyDescent="0.25">
      <c r="A36" s="35" t="s">
        <v>154</v>
      </c>
      <c r="E36" s="35"/>
      <c r="O36" s="125" t="s">
        <v>161</v>
      </c>
      <c r="P36" s="319"/>
      <c r="T36" s="119" t="s">
        <v>158</v>
      </c>
    </row>
    <row r="37" spans="1:20" x14ac:dyDescent="0.25">
      <c r="A37" s="36" t="s">
        <v>178</v>
      </c>
      <c r="D37" s="35"/>
      <c r="E37" s="35"/>
      <c r="J37" s="319"/>
      <c r="K37" s="35"/>
      <c r="L37" s="35"/>
      <c r="M37" s="319"/>
      <c r="N37" s="35"/>
      <c r="P37" s="319"/>
      <c r="T37" s="119" t="s">
        <v>156</v>
      </c>
    </row>
    <row r="38" spans="1:20" x14ac:dyDescent="0.25">
      <c r="D38" s="82"/>
      <c r="T38" s="119" t="s">
        <v>166</v>
      </c>
    </row>
    <row r="39" spans="1:20" x14ac:dyDescent="0.25">
      <c r="A39" s="118" t="s">
        <v>163</v>
      </c>
      <c r="D39" s="82"/>
    </row>
    <row r="40" spans="1:20" x14ac:dyDescent="0.25">
      <c r="A40" s="35" t="s">
        <v>168</v>
      </c>
      <c r="E40" s="35"/>
      <c r="N40" s="119"/>
    </row>
    <row r="41" spans="1:20" x14ac:dyDescent="0.25">
      <c r="A41" s="35" t="s">
        <v>169</v>
      </c>
      <c r="B41" s="35"/>
      <c r="C41" s="35"/>
      <c r="D41" s="82"/>
      <c r="N41" s="119"/>
    </row>
    <row r="42" spans="1:20" x14ac:dyDescent="0.25">
      <c r="A42" s="35" t="s">
        <v>126</v>
      </c>
      <c r="B42" s="35"/>
      <c r="C42" s="35"/>
      <c r="D42" s="82"/>
      <c r="N42" s="35"/>
    </row>
    <row r="43" spans="1:20" x14ac:dyDescent="0.25">
      <c r="A43" s="35" t="s">
        <v>127</v>
      </c>
      <c r="B43" s="35"/>
      <c r="C43" s="35"/>
      <c r="D43" s="82"/>
      <c r="M43" s="319"/>
      <c r="N43" s="35"/>
    </row>
    <row r="44" spans="1:20" x14ac:dyDescent="0.25">
      <c r="A44" s="37" t="s">
        <v>140</v>
      </c>
      <c r="C44" s="82"/>
      <c r="D44" s="82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55118110236220474" right="0.70866141732283472" top="0.74803149606299213" bottom="0.74803149606299213" header="0.31496062992125984" footer="0.31496062992125984"/>
  <pageSetup paperSize="9" scale="70" orientation="landscape" horizontalDpi="300" verticalDpi="300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4"/>
  <sheetViews>
    <sheetView zoomScaleNormal="100" workbookViewId="0">
      <selection activeCell="A24" sqref="A24"/>
    </sheetView>
  </sheetViews>
  <sheetFormatPr defaultRowHeight="15" x14ac:dyDescent="0.25"/>
  <cols>
    <col min="1" max="1" width="19.140625" customWidth="1"/>
    <col min="2" max="2" width="40.42578125" customWidth="1"/>
    <col min="3" max="3" width="16.28515625" customWidth="1"/>
    <col min="4" max="4" width="9.140625" customWidth="1"/>
    <col min="5" max="22" width="4.7109375" customWidth="1"/>
    <col min="23" max="24" width="5.7109375" customWidth="1"/>
  </cols>
  <sheetData>
    <row r="1" spans="1:24" ht="15.75" customHeight="1" thickBot="1" x14ac:dyDescent="0.3">
      <c r="A1" s="513" t="s">
        <v>186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5"/>
    </row>
    <row r="2" spans="1:24" ht="15.75" thickBot="1" x14ac:dyDescent="0.3">
      <c r="A2" s="516" t="s">
        <v>123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8"/>
    </row>
    <row r="3" spans="1:24" ht="15.75" thickBot="1" x14ac:dyDescent="0.3">
      <c r="A3" s="466" t="s">
        <v>275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8"/>
    </row>
    <row r="4" spans="1:24" x14ac:dyDescent="0.25">
      <c r="A4" s="473" t="s">
        <v>44</v>
      </c>
      <c r="B4" s="457" t="s">
        <v>24</v>
      </c>
      <c r="C4" s="455" t="s">
        <v>124</v>
      </c>
      <c r="D4" s="459" t="s">
        <v>125</v>
      </c>
      <c r="E4" s="475" t="s">
        <v>25</v>
      </c>
      <c r="F4" s="476"/>
      <c r="G4" s="477"/>
      <c r="H4" s="478" t="s">
        <v>26</v>
      </c>
      <c r="I4" s="476"/>
      <c r="J4" s="477"/>
      <c r="K4" s="478" t="s">
        <v>27</v>
      </c>
      <c r="L4" s="476"/>
      <c r="M4" s="477"/>
      <c r="N4" s="478" t="s">
        <v>28</v>
      </c>
      <c r="O4" s="479"/>
      <c r="P4" s="480"/>
      <c r="Q4" s="478" t="s">
        <v>29</v>
      </c>
      <c r="R4" s="479"/>
      <c r="S4" s="480"/>
      <c r="T4" s="478" t="s">
        <v>30</v>
      </c>
      <c r="U4" s="479"/>
      <c r="V4" s="480"/>
      <c r="W4" s="469" t="s">
        <v>31</v>
      </c>
      <c r="X4" s="471" t="s">
        <v>32</v>
      </c>
    </row>
    <row r="5" spans="1:24" ht="15.75" thickBot="1" x14ac:dyDescent="0.3">
      <c r="A5" s="474"/>
      <c r="B5" s="458"/>
      <c r="C5" s="456"/>
      <c r="D5" s="459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470"/>
      <c r="X5" s="472"/>
    </row>
    <row r="6" spans="1:24" x14ac:dyDescent="0.25">
      <c r="A6" s="199" t="s">
        <v>120</v>
      </c>
      <c r="B6" s="41" t="s">
        <v>222</v>
      </c>
      <c r="C6" s="78" t="s">
        <v>133</v>
      </c>
      <c r="D6" s="397" t="s">
        <v>132</v>
      </c>
      <c r="E6" s="84">
        <v>2</v>
      </c>
      <c r="F6" s="85" t="s">
        <v>33</v>
      </c>
      <c r="G6" s="306">
        <v>3</v>
      </c>
      <c r="H6" s="84">
        <v>2</v>
      </c>
      <c r="I6" s="85" t="s">
        <v>33</v>
      </c>
      <c r="J6" s="306">
        <v>3</v>
      </c>
      <c r="K6" s="84">
        <v>2</v>
      </c>
      <c r="L6" s="85" t="s">
        <v>33</v>
      </c>
      <c r="M6" s="306">
        <v>3</v>
      </c>
      <c r="N6" s="84">
        <v>2</v>
      </c>
      <c r="O6" s="85" t="s">
        <v>33</v>
      </c>
      <c r="P6" s="317">
        <v>3</v>
      </c>
      <c r="Q6" s="84">
        <v>2</v>
      </c>
      <c r="R6" s="85" t="s">
        <v>33</v>
      </c>
      <c r="S6" s="306">
        <v>3</v>
      </c>
      <c r="T6" s="84">
        <v>2</v>
      </c>
      <c r="U6" s="85" t="s">
        <v>33</v>
      </c>
      <c r="V6" s="317">
        <v>3</v>
      </c>
      <c r="W6" s="304">
        <f t="shared" ref="W6:W14" si="0">15*(E6+H6+K6+N6+Q6+T6)</f>
        <v>180</v>
      </c>
      <c r="X6" s="320">
        <f>G6+J6+M6+P6+S6+V6</f>
        <v>18</v>
      </c>
    </row>
    <row r="7" spans="1:24" x14ac:dyDescent="0.25">
      <c r="A7" s="200" t="s">
        <v>303</v>
      </c>
      <c r="B7" s="27" t="s">
        <v>34</v>
      </c>
      <c r="C7" s="39" t="s">
        <v>133</v>
      </c>
      <c r="D7" s="376" t="s">
        <v>40</v>
      </c>
      <c r="E7" s="31">
        <v>1</v>
      </c>
      <c r="F7" s="32" t="s">
        <v>35</v>
      </c>
      <c r="G7" s="307">
        <v>1</v>
      </c>
      <c r="H7" s="31">
        <v>1</v>
      </c>
      <c r="I7" s="32" t="s">
        <v>33</v>
      </c>
      <c r="J7" s="307">
        <v>1</v>
      </c>
      <c r="K7" s="31"/>
      <c r="L7" s="32"/>
      <c r="M7" s="307"/>
      <c r="N7" s="31"/>
      <c r="O7" s="32"/>
      <c r="P7" s="178"/>
      <c r="Q7" s="31"/>
      <c r="R7" s="32"/>
      <c r="S7" s="307"/>
      <c r="T7" s="31"/>
      <c r="U7" s="32"/>
      <c r="V7" s="178"/>
      <c r="W7" s="298">
        <f t="shared" si="0"/>
        <v>30</v>
      </c>
      <c r="X7" s="133">
        <f t="shared" ref="X7:X13" si="1">G7+J7+M7+P7+S7+V7</f>
        <v>2</v>
      </c>
    </row>
    <row r="8" spans="1:24" x14ac:dyDescent="0.25">
      <c r="A8" s="200" t="s">
        <v>301</v>
      </c>
      <c r="B8" s="27" t="s">
        <v>143</v>
      </c>
      <c r="C8" s="39" t="s">
        <v>133</v>
      </c>
      <c r="D8" s="376" t="s">
        <v>40</v>
      </c>
      <c r="E8" s="31">
        <v>2</v>
      </c>
      <c r="F8" s="32" t="s">
        <v>35</v>
      </c>
      <c r="G8" s="307">
        <v>2</v>
      </c>
      <c r="H8" s="31">
        <v>2</v>
      </c>
      <c r="I8" s="32" t="s">
        <v>33</v>
      </c>
      <c r="J8" s="307">
        <v>2</v>
      </c>
      <c r="K8" s="31">
        <v>1</v>
      </c>
      <c r="L8" s="32" t="s">
        <v>35</v>
      </c>
      <c r="M8" s="307">
        <v>1</v>
      </c>
      <c r="N8" s="31">
        <v>1</v>
      </c>
      <c r="O8" s="32" t="s">
        <v>33</v>
      </c>
      <c r="P8" s="178">
        <v>1</v>
      </c>
      <c r="Q8" s="31">
        <v>1</v>
      </c>
      <c r="R8" s="32" t="s">
        <v>35</v>
      </c>
      <c r="S8" s="178">
        <v>1</v>
      </c>
      <c r="T8" s="31"/>
      <c r="U8" s="32"/>
      <c r="V8" s="178"/>
      <c r="W8" s="298">
        <f t="shared" si="0"/>
        <v>105</v>
      </c>
      <c r="X8" s="133">
        <f t="shared" si="1"/>
        <v>7</v>
      </c>
    </row>
    <row r="9" spans="1:24" x14ac:dyDescent="0.25">
      <c r="A9" s="229" t="s">
        <v>302</v>
      </c>
      <c r="B9" s="27" t="s">
        <v>144</v>
      </c>
      <c r="C9" s="39" t="s">
        <v>133</v>
      </c>
      <c r="D9" s="376" t="s">
        <v>132</v>
      </c>
      <c r="E9" s="31">
        <v>2</v>
      </c>
      <c r="F9" s="32" t="s">
        <v>35</v>
      </c>
      <c r="G9" s="307">
        <v>3</v>
      </c>
      <c r="H9" s="31">
        <v>2</v>
      </c>
      <c r="I9" s="32" t="s">
        <v>33</v>
      </c>
      <c r="J9" s="307">
        <v>3</v>
      </c>
      <c r="K9" s="31">
        <v>1</v>
      </c>
      <c r="L9" s="32" t="s">
        <v>35</v>
      </c>
      <c r="M9" s="307">
        <v>2</v>
      </c>
      <c r="N9" s="31">
        <v>1</v>
      </c>
      <c r="O9" s="32" t="s">
        <v>33</v>
      </c>
      <c r="P9" s="178">
        <v>2</v>
      </c>
      <c r="Q9" s="31">
        <v>1</v>
      </c>
      <c r="R9" s="32" t="s">
        <v>35</v>
      </c>
      <c r="S9" s="178">
        <v>2</v>
      </c>
      <c r="T9" s="31"/>
      <c r="U9" s="32"/>
      <c r="V9" s="178"/>
      <c r="W9" s="298">
        <f t="shared" si="0"/>
        <v>105</v>
      </c>
      <c r="X9" s="133">
        <f t="shared" si="1"/>
        <v>12</v>
      </c>
    </row>
    <row r="10" spans="1:24" x14ac:dyDescent="0.25">
      <c r="A10" s="229" t="s">
        <v>304</v>
      </c>
      <c r="B10" s="27" t="s">
        <v>145</v>
      </c>
      <c r="C10" s="39" t="s">
        <v>133</v>
      </c>
      <c r="D10" s="376" t="s">
        <v>132</v>
      </c>
      <c r="E10" s="31"/>
      <c r="F10" s="32"/>
      <c r="G10" s="307"/>
      <c r="H10" s="31"/>
      <c r="I10" s="32"/>
      <c r="J10" s="307"/>
      <c r="K10" s="31"/>
      <c r="L10" s="32"/>
      <c r="M10" s="307"/>
      <c r="N10" s="31"/>
      <c r="O10" s="32"/>
      <c r="P10" s="178"/>
      <c r="Q10" s="31">
        <v>1</v>
      </c>
      <c r="R10" s="32" t="s">
        <v>35</v>
      </c>
      <c r="S10" s="178">
        <v>1</v>
      </c>
      <c r="T10" s="31">
        <v>2</v>
      </c>
      <c r="U10" s="32" t="s">
        <v>33</v>
      </c>
      <c r="V10" s="178">
        <v>2</v>
      </c>
      <c r="W10" s="298">
        <f t="shared" si="0"/>
        <v>45</v>
      </c>
      <c r="X10" s="133">
        <f t="shared" si="1"/>
        <v>3</v>
      </c>
    </row>
    <row r="11" spans="1:24" x14ac:dyDescent="0.25">
      <c r="A11" s="230" t="s">
        <v>45</v>
      </c>
      <c r="B11" s="27" t="s">
        <v>36</v>
      </c>
      <c r="C11" s="27"/>
      <c r="D11" s="376" t="s">
        <v>132</v>
      </c>
      <c r="E11" s="31">
        <v>2</v>
      </c>
      <c r="F11" s="32" t="s">
        <v>33</v>
      </c>
      <c r="G11" s="307">
        <v>2</v>
      </c>
      <c r="H11" s="31"/>
      <c r="I11" s="32"/>
      <c r="J11" s="307"/>
      <c r="K11" s="28"/>
      <c r="L11" s="29"/>
      <c r="M11" s="307"/>
      <c r="N11" s="28"/>
      <c r="O11" s="29"/>
      <c r="P11" s="178"/>
      <c r="Q11" s="28"/>
      <c r="R11" s="29"/>
      <c r="S11" s="307"/>
      <c r="T11" s="28"/>
      <c r="U11" s="29"/>
      <c r="V11" s="178"/>
      <c r="W11" s="298">
        <f t="shared" si="0"/>
        <v>30</v>
      </c>
      <c r="X11" s="133">
        <f t="shared" si="1"/>
        <v>2</v>
      </c>
    </row>
    <row r="12" spans="1:24" x14ac:dyDescent="0.25">
      <c r="A12" s="230" t="s">
        <v>46</v>
      </c>
      <c r="B12" s="27" t="s">
        <v>38</v>
      </c>
      <c r="C12" s="27"/>
      <c r="D12" s="376" t="s">
        <v>132</v>
      </c>
      <c r="E12" s="31"/>
      <c r="F12" s="32"/>
      <c r="G12" s="307"/>
      <c r="H12" s="31"/>
      <c r="I12" s="32"/>
      <c r="J12" s="307"/>
      <c r="K12" s="28"/>
      <c r="L12" s="29"/>
      <c r="M12" s="178"/>
      <c r="N12" s="31">
        <v>2</v>
      </c>
      <c r="O12" s="32" t="s">
        <v>33</v>
      </c>
      <c r="P12" s="178">
        <v>2</v>
      </c>
      <c r="Q12" s="28"/>
      <c r="R12" s="29"/>
      <c r="S12" s="307"/>
      <c r="T12" s="28"/>
      <c r="U12" s="29"/>
      <c r="V12" s="178"/>
      <c r="W12" s="298">
        <f t="shared" si="0"/>
        <v>30</v>
      </c>
      <c r="X12" s="133">
        <f t="shared" si="1"/>
        <v>2</v>
      </c>
    </row>
    <row r="13" spans="1:24" x14ac:dyDescent="0.25">
      <c r="A13" s="250" t="s">
        <v>305</v>
      </c>
      <c r="B13" s="248" t="s">
        <v>281</v>
      </c>
      <c r="C13" s="39" t="s">
        <v>133</v>
      </c>
      <c r="D13" s="399" t="s">
        <v>132</v>
      </c>
      <c r="E13" s="65"/>
      <c r="F13" s="66"/>
      <c r="G13" s="308"/>
      <c r="H13" s="65"/>
      <c r="I13" s="66"/>
      <c r="J13" s="308"/>
      <c r="K13" s="68">
        <v>2</v>
      </c>
      <c r="L13" s="69" t="s">
        <v>33</v>
      </c>
      <c r="M13" s="316">
        <v>1</v>
      </c>
      <c r="N13" s="65">
        <v>2</v>
      </c>
      <c r="O13" s="66" t="s">
        <v>33</v>
      </c>
      <c r="P13" s="316">
        <v>1</v>
      </c>
      <c r="Q13" s="68"/>
      <c r="R13" s="69"/>
      <c r="S13" s="308"/>
      <c r="T13" s="68"/>
      <c r="U13" s="69"/>
      <c r="V13" s="316"/>
      <c r="W13" s="298">
        <f t="shared" si="0"/>
        <v>60</v>
      </c>
      <c r="X13" s="133">
        <f t="shared" si="1"/>
        <v>2</v>
      </c>
    </row>
    <row r="14" spans="1:24" ht="15.75" thickBot="1" x14ac:dyDescent="0.3">
      <c r="A14" s="231" t="s">
        <v>306</v>
      </c>
      <c r="B14" s="94" t="s">
        <v>282</v>
      </c>
      <c r="C14" s="80" t="str">
        <f>$C$10</f>
        <v>♫</v>
      </c>
      <c r="D14" s="398" t="s">
        <v>132</v>
      </c>
      <c r="E14" s="70"/>
      <c r="F14" s="71"/>
      <c r="G14" s="309"/>
      <c r="H14" s="70"/>
      <c r="I14" s="71"/>
      <c r="J14" s="309"/>
      <c r="K14" s="70"/>
      <c r="L14" s="71"/>
      <c r="M14" s="309"/>
      <c r="N14" s="52"/>
      <c r="O14" s="53"/>
      <c r="P14" s="318"/>
      <c r="Q14" s="70">
        <v>2</v>
      </c>
      <c r="R14" s="71" t="s">
        <v>33</v>
      </c>
      <c r="S14" s="309">
        <v>1</v>
      </c>
      <c r="T14" s="52">
        <v>2</v>
      </c>
      <c r="U14" s="53" t="s">
        <v>33</v>
      </c>
      <c r="V14" s="318">
        <v>1</v>
      </c>
      <c r="W14" s="243">
        <f t="shared" si="0"/>
        <v>60</v>
      </c>
      <c r="X14" s="129">
        <v>2</v>
      </c>
    </row>
    <row r="15" spans="1:24" x14ac:dyDescent="0.25">
      <c r="A15" s="201" t="s">
        <v>63</v>
      </c>
      <c r="B15" s="221" t="s">
        <v>220</v>
      </c>
      <c r="C15" s="79" t="s">
        <v>133</v>
      </c>
      <c r="D15" s="121" t="s">
        <v>40</v>
      </c>
      <c r="E15" s="102">
        <v>2</v>
      </c>
      <c r="F15" s="103" t="s">
        <v>33</v>
      </c>
      <c r="G15" s="59">
        <v>7</v>
      </c>
      <c r="H15" s="102">
        <v>2</v>
      </c>
      <c r="I15" s="103" t="s">
        <v>33</v>
      </c>
      <c r="J15" s="59">
        <v>7</v>
      </c>
      <c r="K15" s="102">
        <v>2</v>
      </c>
      <c r="L15" s="103" t="s">
        <v>33</v>
      </c>
      <c r="M15" s="59">
        <v>7</v>
      </c>
      <c r="N15" s="102">
        <v>2</v>
      </c>
      <c r="O15" s="103" t="s">
        <v>33</v>
      </c>
      <c r="P15" s="59">
        <v>7</v>
      </c>
      <c r="Q15" s="102">
        <v>2</v>
      </c>
      <c r="R15" s="103" t="s">
        <v>33</v>
      </c>
      <c r="S15" s="59">
        <v>7</v>
      </c>
      <c r="T15" s="102">
        <v>2</v>
      </c>
      <c r="U15" s="103" t="s">
        <v>35</v>
      </c>
      <c r="V15" s="59">
        <v>7</v>
      </c>
      <c r="W15" s="40">
        <f>15*(E15+H15+K15+N15+Q15+T15)</f>
        <v>180</v>
      </c>
      <c r="X15" s="133">
        <f t="shared" ref="X15" si="2">SUM(G15+J15+M15+P15+S15+V15)</f>
        <v>42</v>
      </c>
    </row>
    <row r="16" spans="1:24" x14ac:dyDescent="0.25">
      <c r="A16" s="205"/>
      <c r="B16" s="100" t="s">
        <v>279</v>
      </c>
      <c r="C16" s="79" t="s">
        <v>133</v>
      </c>
      <c r="D16" s="376" t="s">
        <v>132</v>
      </c>
      <c r="E16" s="102">
        <v>1</v>
      </c>
      <c r="F16" s="103" t="s">
        <v>33</v>
      </c>
      <c r="G16" s="307">
        <v>1</v>
      </c>
      <c r="H16" s="102">
        <v>1</v>
      </c>
      <c r="I16" s="103" t="s">
        <v>33</v>
      </c>
      <c r="J16" s="307">
        <v>1</v>
      </c>
      <c r="K16" s="102"/>
      <c r="L16" s="103"/>
      <c r="M16" s="307"/>
      <c r="N16" s="102"/>
      <c r="O16" s="103"/>
      <c r="P16" s="307"/>
      <c r="Q16" s="102"/>
      <c r="R16" s="103"/>
      <c r="S16" s="307"/>
      <c r="T16" s="102"/>
      <c r="U16" s="103"/>
      <c r="V16" s="307"/>
      <c r="W16" s="298">
        <f t="shared" ref="W16:W17" si="3">15*(E16+H16+K16+N16+Q16+T16)</f>
        <v>30</v>
      </c>
      <c r="X16" s="328">
        <f t="shared" ref="X16:X17" si="4">G16+J16+M16+P16+S16+V16</f>
        <v>2</v>
      </c>
    </row>
    <row r="17" spans="1:24" x14ac:dyDescent="0.25">
      <c r="A17" s="205"/>
      <c r="B17" s="100" t="s">
        <v>50</v>
      </c>
      <c r="C17" s="79" t="s">
        <v>133</v>
      </c>
      <c r="D17" s="376" t="s">
        <v>40</v>
      </c>
      <c r="E17" s="102"/>
      <c r="F17" s="103"/>
      <c r="G17" s="307"/>
      <c r="H17" s="102"/>
      <c r="I17" s="103"/>
      <c r="J17" s="307"/>
      <c r="K17" s="102">
        <v>1</v>
      </c>
      <c r="L17" s="103" t="s">
        <v>33</v>
      </c>
      <c r="M17" s="307">
        <v>1</v>
      </c>
      <c r="N17" s="102">
        <v>1</v>
      </c>
      <c r="O17" s="103" t="s">
        <v>33</v>
      </c>
      <c r="P17" s="307">
        <v>1</v>
      </c>
      <c r="Q17" s="102">
        <v>1</v>
      </c>
      <c r="R17" s="103" t="s">
        <v>33</v>
      </c>
      <c r="S17" s="307">
        <v>1</v>
      </c>
      <c r="T17" s="102">
        <v>1</v>
      </c>
      <c r="U17" s="103" t="s">
        <v>33</v>
      </c>
      <c r="V17" s="307">
        <v>1</v>
      </c>
      <c r="W17" s="298">
        <f t="shared" si="3"/>
        <v>60</v>
      </c>
      <c r="X17" s="328">
        <f t="shared" si="4"/>
        <v>4</v>
      </c>
    </row>
    <row r="18" spans="1:24" x14ac:dyDescent="0.25">
      <c r="A18" s="154" t="s">
        <v>57</v>
      </c>
      <c r="B18" s="220" t="s">
        <v>214</v>
      </c>
      <c r="C18" s="46"/>
      <c r="D18" s="39" t="s">
        <v>40</v>
      </c>
      <c r="E18" s="76">
        <v>1</v>
      </c>
      <c r="F18" s="77" t="s">
        <v>35</v>
      </c>
      <c r="G18" s="106">
        <v>1</v>
      </c>
      <c r="H18" s="76">
        <v>1</v>
      </c>
      <c r="I18" s="77" t="s">
        <v>35</v>
      </c>
      <c r="J18" s="106">
        <v>1</v>
      </c>
      <c r="K18" s="76">
        <v>1</v>
      </c>
      <c r="L18" s="77" t="s">
        <v>35</v>
      </c>
      <c r="M18" s="106">
        <v>1</v>
      </c>
      <c r="N18" s="76">
        <v>1</v>
      </c>
      <c r="O18" s="77" t="s">
        <v>35</v>
      </c>
      <c r="P18" s="106">
        <v>1</v>
      </c>
      <c r="Q18" s="76">
        <v>1</v>
      </c>
      <c r="R18" s="77" t="s">
        <v>35</v>
      </c>
      <c r="S18" s="106">
        <v>1</v>
      </c>
      <c r="T18" s="76">
        <v>1</v>
      </c>
      <c r="U18" s="77" t="s">
        <v>35</v>
      </c>
      <c r="V18" s="106">
        <v>1</v>
      </c>
      <c r="W18" s="40">
        <f t="shared" ref="W18:W29" si="5">15*(E18+H18+K18+N18+Q18+T18)</f>
        <v>90</v>
      </c>
      <c r="X18" s="145">
        <f>SUM(G18+J18+M18+P18+S18+V18)</f>
        <v>6</v>
      </c>
    </row>
    <row r="19" spans="1:24" x14ac:dyDescent="0.25">
      <c r="A19" s="154"/>
      <c r="B19" s="220" t="s">
        <v>180</v>
      </c>
      <c r="C19" s="46"/>
      <c r="D19" s="39"/>
      <c r="E19" s="76"/>
      <c r="F19" s="77"/>
      <c r="G19" s="30"/>
      <c r="H19" s="76"/>
      <c r="I19" s="77"/>
      <c r="J19" s="30"/>
      <c r="K19" s="76"/>
      <c r="L19" s="77"/>
      <c r="M19" s="30"/>
      <c r="N19" s="76"/>
      <c r="O19" s="77"/>
      <c r="P19" s="33"/>
      <c r="Q19" s="76"/>
      <c r="R19" s="77"/>
      <c r="S19" s="30"/>
      <c r="T19" s="76"/>
      <c r="U19" s="77"/>
      <c r="V19" s="30">
        <v>2</v>
      </c>
      <c r="W19" s="228">
        <f t="shared" si="5"/>
        <v>0</v>
      </c>
      <c r="X19" s="145">
        <f>SUM(G19+J19+M19+P19+S19+V19)</f>
        <v>2</v>
      </c>
    </row>
    <row r="20" spans="1:24" x14ac:dyDescent="0.25">
      <c r="A20" s="154" t="s">
        <v>58</v>
      </c>
      <c r="B20" s="220" t="s">
        <v>212</v>
      </c>
      <c r="C20" s="27"/>
      <c r="D20" s="39" t="s">
        <v>40</v>
      </c>
      <c r="E20" s="150"/>
      <c r="F20" s="151"/>
      <c r="G20" s="106"/>
      <c r="H20" s="150"/>
      <c r="I20" s="151"/>
      <c r="J20" s="106"/>
      <c r="K20" s="150">
        <v>4</v>
      </c>
      <c r="L20" s="151" t="s">
        <v>35</v>
      </c>
      <c r="M20" s="106">
        <v>4</v>
      </c>
      <c r="N20" s="150">
        <v>4</v>
      </c>
      <c r="O20" s="151" t="s">
        <v>35</v>
      </c>
      <c r="P20" s="106">
        <v>4</v>
      </c>
      <c r="Q20" s="150">
        <v>4</v>
      </c>
      <c r="R20" s="151" t="s">
        <v>35</v>
      </c>
      <c r="S20" s="106">
        <v>4</v>
      </c>
      <c r="T20" s="150">
        <v>4</v>
      </c>
      <c r="U20" s="151" t="s">
        <v>35</v>
      </c>
      <c r="V20" s="106">
        <v>4</v>
      </c>
      <c r="W20" s="109">
        <f t="shared" si="5"/>
        <v>240</v>
      </c>
      <c r="X20" s="145">
        <f>M20+P20+S20+V20</f>
        <v>16</v>
      </c>
    </row>
    <row r="21" spans="1:24" x14ac:dyDescent="0.25">
      <c r="A21" s="154" t="s">
        <v>48</v>
      </c>
      <c r="B21" s="220" t="s">
        <v>215</v>
      </c>
      <c r="C21" s="27"/>
      <c r="D21" s="39" t="s">
        <v>40</v>
      </c>
      <c r="E21" s="31">
        <v>1</v>
      </c>
      <c r="F21" s="32" t="s">
        <v>35</v>
      </c>
      <c r="G21" s="106">
        <v>3</v>
      </c>
      <c r="H21" s="31">
        <v>1</v>
      </c>
      <c r="I21" s="32" t="s">
        <v>35</v>
      </c>
      <c r="J21" s="106">
        <v>3</v>
      </c>
      <c r="K21" s="31">
        <v>1</v>
      </c>
      <c r="L21" s="32" t="s">
        <v>35</v>
      </c>
      <c r="M21" s="106">
        <v>3</v>
      </c>
      <c r="N21" s="31">
        <v>1</v>
      </c>
      <c r="O21" s="32" t="s">
        <v>35</v>
      </c>
      <c r="P21" s="106">
        <v>3</v>
      </c>
      <c r="Q21" s="31">
        <v>1</v>
      </c>
      <c r="R21" s="32" t="s">
        <v>35</v>
      </c>
      <c r="S21" s="106">
        <v>3</v>
      </c>
      <c r="T21" s="31">
        <v>1</v>
      </c>
      <c r="U21" s="32" t="s">
        <v>35</v>
      </c>
      <c r="V21" s="106">
        <v>3</v>
      </c>
      <c r="W21" s="109">
        <f t="shared" si="5"/>
        <v>90</v>
      </c>
      <c r="X21" s="145">
        <f>G21+J21+M21+P21+S21+V21</f>
        <v>18</v>
      </c>
    </row>
    <row r="22" spans="1:24" x14ac:dyDescent="0.25">
      <c r="A22" s="154" t="s">
        <v>65</v>
      </c>
      <c r="B22" s="220" t="s">
        <v>210</v>
      </c>
      <c r="C22" s="27"/>
      <c r="D22" s="39" t="s">
        <v>40</v>
      </c>
      <c r="E22" s="31">
        <v>2</v>
      </c>
      <c r="F22" s="32" t="s">
        <v>35</v>
      </c>
      <c r="G22" s="106">
        <v>2</v>
      </c>
      <c r="H22" s="150">
        <v>2</v>
      </c>
      <c r="I22" s="151" t="s">
        <v>35</v>
      </c>
      <c r="J22" s="106">
        <v>2</v>
      </c>
      <c r="K22" s="150">
        <v>2</v>
      </c>
      <c r="L22" s="151" t="s">
        <v>35</v>
      </c>
      <c r="M22" s="106">
        <v>2</v>
      </c>
      <c r="N22" s="150">
        <v>2</v>
      </c>
      <c r="O22" s="151" t="s">
        <v>35</v>
      </c>
      <c r="P22" s="106">
        <v>2</v>
      </c>
      <c r="Q22" s="150">
        <v>2</v>
      </c>
      <c r="R22" s="151" t="s">
        <v>35</v>
      </c>
      <c r="S22" s="106">
        <v>2</v>
      </c>
      <c r="T22" s="150">
        <v>2</v>
      </c>
      <c r="U22" s="151" t="s">
        <v>35</v>
      </c>
      <c r="V22" s="106">
        <v>2</v>
      </c>
      <c r="W22" s="109">
        <f t="shared" si="5"/>
        <v>180</v>
      </c>
      <c r="X22" s="145">
        <f>G22+J22+M22+P22+S22+V22</f>
        <v>12</v>
      </c>
    </row>
    <row r="23" spans="1:24" x14ac:dyDescent="0.25">
      <c r="A23" s="154" t="s">
        <v>64</v>
      </c>
      <c r="B23" s="27" t="s">
        <v>213</v>
      </c>
      <c r="C23" s="27"/>
      <c r="D23" s="39" t="s">
        <v>40</v>
      </c>
      <c r="E23" s="31">
        <v>2</v>
      </c>
      <c r="F23" s="32" t="s">
        <v>35</v>
      </c>
      <c r="G23" s="106">
        <v>1</v>
      </c>
      <c r="H23" s="150">
        <v>2</v>
      </c>
      <c r="I23" s="151" t="s">
        <v>35</v>
      </c>
      <c r="J23" s="106">
        <v>1</v>
      </c>
      <c r="K23" s="150">
        <v>2</v>
      </c>
      <c r="L23" s="151" t="s">
        <v>35</v>
      </c>
      <c r="M23" s="106">
        <v>1</v>
      </c>
      <c r="N23" s="150">
        <v>2</v>
      </c>
      <c r="O23" s="151" t="s">
        <v>35</v>
      </c>
      <c r="P23" s="106">
        <v>1</v>
      </c>
      <c r="Q23" s="150">
        <v>2</v>
      </c>
      <c r="R23" s="151" t="s">
        <v>35</v>
      </c>
      <c r="S23" s="106">
        <v>1</v>
      </c>
      <c r="T23" s="150">
        <v>2</v>
      </c>
      <c r="U23" s="151" t="s">
        <v>35</v>
      </c>
      <c r="V23" s="106">
        <v>1</v>
      </c>
      <c r="W23" s="109">
        <f t="shared" si="5"/>
        <v>180</v>
      </c>
      <c r="X23" s="145">
        <f>G23+J23+M23+P23+S23+V23</f>
        <v>6</v>
      </c>
    </row>
    <row r="24" spans="1:24" x14ac:dyDescent="0.25">
      <c r="A24" s="209" t="s">
        <v>323</v>
      </c>
      <c r="B24" s="27" t="s">
        <v>216</v>
      </c>
      <c r="C24" s="27"/>
      <c r="D24" s="39" t="s">
        <v>40</v>
      </c>
      <c r="E24" s="39">
        <v>1</v>
      </c>
      <c r="F24" s="116" t="s">
        <v>35</v>
      </c>
      <c r="G24" s="106">
        <v>1</v>
      </c>
      <c r="H24" s="39">
        <v>1</v>
      </c>
      <c r="I24" s="116" t="s">
        <v>35</v>
      </c>
      <c r="J24" s="106">
        <v>1</v>
      </c>
      <c r="K24" s="39"/>
      <c r="L24" s="116"/>
      <c r="M24" s="106"/>
      <c r="N24" s="39"/>
      <c r="O24" s="116"/>
      <c r="P24" s="106"/>
      <c r="Q24" s="39"/>
      <c r="R24" s="116"/>
      <c r="S24" s="106"/>
      <c r="T24" s="39"/>
      <c r="U24" s="116"/>
      <c r="V24" s="106"/>
      <c r="W24" s="109">
        <f t="shared" si="5"/>
        <v>30</v>
      </c>
      <c r="X24" s="145">
        <f>G24+J24+M24+P24+S24+V24</f>
        <v>2</v>
      </c>
    </row>
    <row r="25" spans="1:24" ht="24" thickBot="1" x14ac:dyDescent="0.3">
      <c r="A25" s="210" t="s">
        <v>167</v>
      </c>
      <c r="B25" s="259" t="s">
        <v>299</v>
      </c>
      <c r="C25" s="80" t="s">
        <v>133</v>
      </c>
      <c r="D25" s="80" t="s">
        <v>40</v>
      </c>
      <c r="E25" s="70"/>
      <c r="F25" s="71"/>
      <c r="G25" s="72"/>
      <c r="H25" s="70"/>
      <c r="I25" s="71"/>
      <c r="J25" s="72"/>
      <c r="K25" s="70"/>
      <c r="L25" s="71"/>
      <c r="M25" s="72"/>
      <c r="N25" s="70"/>
      <c r="O25" s="71"/>
      <c r="P25" s="72"/>
      <c r="Q25" s="70">
        <v>4</v>
      </c>
      <c r="R25" s="71" t="s">
        <v>40</v>
      </c>
      <c r="S25" s="72">
        <v>2</v>
      </c>
      <c r="T25" s="70">
        <v>4</v>
      </c>
      <c r="U25" s="71" t="s">
        <v>40</v>
      </c>
      <c r="V25" s="72">
        <v>2</v>
      </c>
      <c r="W25" s="73">
        <f t="shared" si="5"/>
        <v>120</v>
      </c>
      <c r="X25" s="58">
        <f t="shared" ref="X25" si="6">G25+J25+M25+P25+S25+V25</f>
        <v>4</v>
      </c>
    </row>
    <row r="26" spans="1:24" x14ac:dyDescent="0.25">
      <c r="A26" s="263" t="s">
        <v>312</v>
      </c>
      <c r="B26" s="338" t="s">
        <v>277</v>
      </c>
      <c r="C26" s="339"/>
      <c r="D26" s="340"/>
      <c r="E26" s="76"/>
      <c r="F26" s="77"/>
      <c r="G26" s="341"/>
      <c r="H26" s="342"/>
      <c r="I26" s="77"/>
      <c r="J26" s="343"/>
      <c r="K26" s="74"/>
      <c r="L26" s="75"/>
      <c r="M26" s="341"/>
      <c r="N26" s="344"/>
      <c r="O26" s="192"/>
      <c r="P26" s="343"/>
      <c r="Q26" s="345"/>
      <c r="R26" s="195" t="s">
        <v>40</v>
      </c>
      <c r="S26" s="341">
        <v>3</v>
      </c>
      <c r="T26" s="344"/>
      <c r="U26" s="195" t="s">
        <v>40</v>
      </c>
      <c r="V26" s="343">
        <v>3</v>
      </c>
      <c r="W26" s="346">
        <f t="shared" si="5"/>
        <v>0</v>
      </c>
      <c r="X26" s="133">
        <v>6</v>
      </c>
    </row>
    <row r="27" spans="1:24" ht="15.75" thickBot="1" x14ac:dyDescent="0.3">
      <c r="A27" s="254"/>
      <c r="B27" s="259" t="s">
        <v>273</v>
      </c>
      <c r="C27" s="268" t="s">
        <v>185</v>
      </c>
      <c r="D27" s="267"/>
      <c r="E27" s="65"/>
      <c r="F27" s="66"/>
      <c r="G27" s="308"/>
      <c r="H27" s="269"/>
      <c r="I27" s="66"/>
      <c r="J27" s="316"/>
      <c r="K27" s="65"/>
      <c r="L27" s="66"/>
      <c r="M27" s="308"/>
      <c r="N27" s="269"/>
      <c r="O27" s="66"/>
      <c r="P27" s="316"/>
      <c r="Q27" s="65"/>
      <c r="R27" s="66"/>
      <c r="S27" s="308"/>
      <c r="T27" s="269"/>
      <c r="U27" s="66" t="s">
        <v>139</v>
      </c>
      <c r="V27" s="316">
        <v>0</v>
      </c>
      <c r="W27" s="243">
        <f t="shared" si="5"/>
        <v>0</v>
      </c>
      <c r="X27" s="129">
        <f t="shared" ref="X27" si="7">SUM(G27+J27+M27+P27+S27+V27)</f>
        <v>0</v>
      </c>
    </row>
    <row r="28" spans="1:24" x14ac:dyDescent="0.25">
      <c r="A28" s="270"/>
      <c r="B28" s="271" t="s">
        <v>130</v>
      </c>
      <c r="C28" s="272"/>
      <c r="D28" s="273"/>
      <c r="E28" s="84"/>
      <c r="F28" s="85"/>
      <c r="G28" s="306">
        <v>2</v>
      </c>
      <c r="H28" s="274"/>
      <c r="I28" s="275"/>
      <c r="J28" s="317">
        <v>3</v>
      </c>
      <c r="K28" s="276"/>
      <c r="L28" s="275"/>
      <c r="M28" s="306">
        <v>4</v>
      </c>
      <c r="N28" s="277"/>
      <c r="O28" s="278"/>
      <c r="P28" s="317">
        <v>1</v>
      </c>
      <c r="Q28" s="279"/>
      <c r="R28" s="278"/>
      <c r="S28" s="306"/>
      <c r="T28" s="277"/>
      <c r="U28" s="278"/>
      <c r="V28" s="317"/>
      <c r="W28" s="304">
        <f t="shared" si="5"/>
        <v>0</v>
      </c>
      <c r="X28" s="322">
        <f>G28+J28+M28+P28+S28+V28</f>
        <v>10</v>
      </c>
    </row>
    <row r="29" spans="1:24" s="38" customFormat="1" ht="18.75" customHeight="1" thickBot="1" x14ac:dyDescent="0.3">
      <c r="A29" s="232" t="s">
        <v>274</v>
      </c>
      <c r="B29" s="280" t="s">
        <v>42</v>
      </c>
      <c r="C29" s="281"/>
      <c r="D29" s="282" t="s">
        <v>40</v>
      </c>
      <c r="E29" s="70">
        <v>1</v>
      </c>
      <c r="F29" s="71" t="s">
        <v>157</v>
      </c>
      <c r="G29" s="309"/>
      <c r="H29" s="283">
        <v>1</v>
      </c>
      <c r="I29" s="71" t="s">
        <v>157</v>
      </c>
      <c r="J29" s="318"/>
      <c r="K29" s="70"/>
      <c r="L29" s="71"/>
      <c r="M29" s="309"/>
      <c r="N29" s="284"/>
      <c r="O29" s="196"/>
      <c r="P29" s="318"/>
      <c r="Q29" s="285"/>
      <c r="R29" s="196"/>
      <c r="S29" s="309"/>
      <c r="T29" s="284"/>
      <c r="U29" s="196"/>
      <c r="V29" s="318"/>
      <c r="W29" s="243">
        <f t="shared" si="5"/>
        <v>30</v>
      </c>
      <c r="X29" s="129">
        <f>G29+J29+M29+P29+S29+V29</f>
        <v>0</v>
      </c>
    </row>
    <row r="30" spans="1:24" ht="15.75" thickBot="1" x14ac:dyDescent="0.3">
      <c r="A30" s="164"/>
      <c r="B30" s="211" t="s">
        <v>43</v>
      </c>
      <c r="C30" s="211"/>
      <c r="D30" s="211"/>
      <c r="E30" s="142">
        <f>SUM(E6:E29)</f>
        <v>20</v>
      </c>
      <c r="F30" s="142">
        <f t="shared" ref="F30:X30" si="8">SUM(F6:F29)</f>
        <v>0</v>
      </c>
      <c r="G30" s="314">
        <f t="shared" si="8"/>
        <v>29</v>
      </c>
      <c r="H30" s="142">
        <f t="shared" si="8"/>
        <v>18</v>
      </c>
      <c r="I30" s="142">
        <f t="shared" si="8"/>
        <v>0</v>
      </c>
      <c r="J30" s="314">
        <f t="shared" si="8"/>
        <v>28</v>
      </c>
      <c r="K30" s="142">
        <f t="shared" si="8"/>
        <v>19</v>
      </c>
      <c r="L30" s="142">
        <f t="shared" si="8"/>
        <v>0</v>
      </c>
      <c r="M30" s="314">
        <f t="shared" si="8"/>
        <v>30</v>
      </c>
      <c r="N30" s="142">
        <f t="shared" si="8"/>
        <v>21</v>
      </c>
      <c r="O30" s="142">
        <f t="shared" si="8"/>
        <v>0</v>
      </c>
      <c r="P30" s="314">
        <f t="shared" si="8"/>
        <v>29</v>
      </c>
      <c r="Q30" s="142">
        <f t="shared" si="8"/>
        <v>24</v>
      </c>
      <c r="R30" s="142">
        <f t="shared" si="8"/>
        <v>0</v>
      </c>
      <c r="S30" s="314">
        <f t="shared" si="8"/>
        <v>32</v>
      </c>
      <c r="T30" s="142">
        <f t="shared" si="8"/>
        <v>23</v>
      </c>
      <c r="U30" s="142">
        <f t="shared" si="8"/>
        <v>0</v>
      </c>
      <c r="V30" s="314">
        <f t="shared" si="8"/>
        <v>32</v>
      </c>
      <c r="W30" s="142">
        <f t="shared" si="8"/>
        <v>1875</v>
      </c>
      <c r="X30" s="314">
        <f t="shared" si="8"/>
        <v>180</v>
      </c>
    </row>
    <row r="32" spans="1:24" x14ac:dyDescent="0.25">
      <c r="A32" s="119" t="s">
        <v>149</v>
      </c>
      <c r="D32" s="82"/>
    </row>
    <row r="33" spans="1:20" x14ac:dyDescent="0.25">
      <c r="A33" s="119" t="s">
        <v>152</v>
      </c>
      <c r="D33" s="82"/>
      <c r="O33" s="125" t="s">
        <v>150</v>
      </c>
      <c r="P33" s="119"/>
      <c r="T33" s="119" t="s">
        <v>151</v>
      </c>
    </row>
    <row r="34" spans="1:20" x14ac:dyDescent="0.25">
      <c r="A34" s="35" t="s">
        <v>177</v>
      </c>
      <c r="E34" s="119"/>
      <c r="O34" s="125" t="s">
        <v>159</v>
      </c>
      <c r="P34" s="119"/>
      <c r="T34" s="119" t="s">
        <v>155</v>
      </c>
    </row>
    <row r="35" spans="1:20" x14ac:dyDescent="0.25">
      <c r="A35" s="35" t="s">
        <v>165</v>
      </c>
      <c r="E35" s="119"/>
      <c r="O35" s="125" t="s">
        <v>160</v>
      </c>
      <c r="P35" s="35"/>
      <c r="T35" s="35" t="s">
        <v>153</v>
      </c>
    </row>
    <row r="36" spans="1:20" x14ac:dyDescent="0.25">
      <c r="A36" s="35" t="s">
        <v>154</v>
      </c>
      <c r="E36" s="35"/>
      <c r="O36" s="125" t="s">
        <v>161</v>
      </c>
      <c r="P36" s="35"/>
      <c r="T36" s="119" t="s">
        <v>158</v>
      </c>
    </row>
    <row r="37" spans="1:20" x14ac:dyDescent="0.25">
      <c r="A37" s="36" t="s">
        <v>178</v>
      </c>
      <c r="D37" s="35"/>
      <c r="E37" s="35"/>
      <c r="J37" s="35"/>
      <c r="K37" s="35"/>
      <c r="L37" s="35"/>
      <c r="M37" s="35"/>
      <c r="N37" s="35"/>
      <c r="P37" s="35"/>
      <c r="T37" s="119" t="s">
        <v>156</v>
      </c>
    </row>
    <row r="38" spans="1:20" x14ac:dyDescent="0.25">
      <c r="D38" s="82"/>
      <c r="T38" s="119" t="s">
        <v>166</v>
      </c>
    </row>
    <row r="39" spans="1:20" x14ac:dyDescent="0.25">
      <c r="A39" s="118" t="s">
        <v>163</v>
      </c>
      <c r="D39" s="82"/>
    </row>
    <row r="40" spans="1:20" x14ac:dyDescent="0.25">
      <c r="A40" s="35" t="s">
        <v>168</v>
      </c>
      <c r="E40" s="35"/>
      <c r="N40" s="119"/>
    </row>
    <row r="41" spans="1:20" x14ac:dyDescent="0.25">
      <c r="A41" s="35" t="s">
        <v>169</v>
      </c>
      <c r="B41" s="35"/>
      <c r="C41" s="35"/>
      <c r="D41" s="82"/>
      <c r="N41" s="119"/>
    </row>
    <row r="42" spans="1:20" x14ac:dyDescent="0.25">
      <c r="A42" s="35" t="s">
        <v>126</v>
      </c>
      <c r="B42" s="35"/>
      <c r="C42" s="35"/>
      <c r="D42" s="82"/>
      <c r="N42" s="35"/>
    </row>
    <row r="43" spans="1:20" x14ac:dyDescent="0.25">
      <c r="A43" s="35" t="s">
        <v>127</v>
      </c>
      <c r="B43" s="35"/>
      <c r="C43" s="35"/>
      <c r="D43" s="82"/>
      <c r="M43" s="35"/>
      <c r="N43" s="35"/>
    </row>
    <row r="44" spans="1:20" x14ac:dyDescent="0.25">
      <c r="A44" s="37" t="s">
        <v>140</v>
      </c>
      <c r="C44" s="82"/>
      <c r="D44" s="82"/>
    </row>
  </sheetData>
  <mergeCells count="15">
    <mergeCell ref="A1:X1"/>
    <mergeCell ref="A2:X2"/>
    <mergeCell ref="A3:X3"/>
    <mergeCell ref="C4:C5"/>
    <mergeCell ref="D4:D5"/>
    <mergeCell ref="E4:G4"/>
    <mergeCell ref="H4:J4"/>
    <mergeCell ref="K4:M4"/>
    <mergeCell ref="N4:P4"/>
    <mergeCell ref="Q4:S4"/>
    <mergeCell ref="T4:V4"/>
    <mergeCell ref="W4:W5"/>
    <mergeCell ref="X4:X5"/>
    <mergeCell ref="A4:A5"/>
    <mergeCell ref="B4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1"/>
  <headerFooter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4"/>
  <sheetViews>
    <sheetView zoomScaleNormal="100" workbookViewId="0">
      <selection activeCell="B21" sqref="B21"/>
    </sheetView>
  </sheetViews>
  <sheetFormatPr defaultRowHeight="15" x14ac:dyDescent="0.25"/>
  <cols>
    <col min="1" max="1" width="20.5703125" customWidth="1"/>
    <col min="2" max="2" width="42.28515625" customWidth="1"/>
    <col min="3" max="3" width="15.5703125" customWidth="1"/>
    <col min="4" max="4" width="8.7109375" customWidth="1"/>
    <col min="5" max="25" width="5.140625" customWidth="1"/>
  </cols>
  <sheetData>
    <row r="1" spans="1:24" ht="15.75" customHeight="1" thickBot="1" x14ac:dyDescent="0.3">
      <c r="A1" s="519" t="s">
        <v>188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1"/>
    </row>
    <row r="2" spans="1:24" ht="15.75" thickBot="1" x14ac:dyDescent="0.3">
      <c r="A2" s="522" t="s">
        <v>123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4"/>
    </row>
    <row r="3" spans="1:24" ht="15.75" thickBot="1" x14ac:dyDescent="0.3">
      <c r="A3" s="466" t="s">
        <v>275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8"/>
    </row>
    <row r="4" spans="1:24" x14ac:dyDescent="0.25">
      <c r="A4" s="473" t="s">
        <v>44</v>
      </c>
      <c r="B4" s="457" t="s">
        <v>24</v>
      </c>
      <c r="C4" s="455" t="s">
        <v>124</v>
      </c>
      <c r="D4" s="459" t="s">
        <v>125</v>
      </c>
      <c r="E4" s="475" t="s">
        <v>25</v>
      </c>
      <c r="F4" s="476"/>
      <c r="G4" s="477"/>
      <c r="H4" s="478" t="s">
        <v>26</v>
      </c>
      <c r="I4" s="476"/>
      <c r="J4" s="477"/>
      <c r="K4" s="478" t="s">
        <v>27</v>
      </c>
      <c r="L4" s="476"/>
      <c r="M4" s="477"/>
      <c r="N4" s="478" t="s">
        <v>28</v>
      </c>
      <c r="O4" s="479"/>
      <c r="P4" s="480"/>
      <c r="Q4" s="478" t="s">
        <v>29</v>
      </c>
      <c r="R4" s="479"/>
      <c r="S4" s="480"/>
      <c r="T4" s="478" t="s">
        <v>30</v>
      </c>
      <c r="U4" s="479"/>
      <c r="V4" s="480"/>
      <c r="W4" s="469" t="s">
        <v>31</v>
      </c>
      <c r="X4" s="471" t="s">
        <v>32</v>
      </c>
    </row>
    <row r="5" spans="1:24" ht="15.75" thickBot="1" x14ac:dyDescent="0.3">
      <c r="A5" s="474"/>
      <c r="B5" s="458"/>
      <c r="C5" s="456"/>
      <c r="D5" s="459"/>
      <c r="E5" s="12" t="s">
        <v>31</v>
      </c>
      <c r="F5" s="13"/>
      <c r="G5" s="14" t="s">
        <v>32</v>
      </c>
      <c r="H5" s="12" t="s">
        <v>31</v>
      </c>
      <c r="I5" s="13"/>
      <c r="J5" s="14" t="s">
        <v>32</v>
      </c>
      <c r="K5" s="12" t="s">
        <v>31</v>
      </c>
      <c r="L5" s="13"/>
      <c r="M5" s="14" t="s">
        <v>32</v>
      </c>
      <c r="N5" s="12" t="s">
        <v>31</v>
      </c>
      <c r="O5" s="13"/>
      <c r="P5" s="14" t="s">
        <v>32</v>
      </c>
      <c r="Q5" s="12" t="s">
        <v>31</v>
      </c>
      <c r="R5" s="13"/>
      <c r="S5" s="14" t="s">
        <v>32</v>
      </c>
      <c r="T5" s="12" t="s">
        <v>31</v>
      </c>
      <c r="U5" s="13"/>
      <c r="V5" s="14" t="s">
        <v>32</v>
      </c>
      <c r="W5" s="470"/>
      <c r="X5" s="472"/>
    </row>
    <row r="6" spans="1:24" x14ac:dyDescent="0.25">
      <c r="A6" s="199" t="s">
        <v>120</v>
      </c>
      <c r="B6" s="41" t="s">
        <v>222</v>
      </c>
      <c r="C6" s="78" t="s">
        <v>133</v>
      </c>
      <c r="D6" s="397" t="s">
        <v>132</v>
      </c>
      <c r="E6" s="84">
        <v>2</v>
      </c>
      <c r="F6" s="85" t="s">
        <v>33</v>
      </c>
      <c r="G6" s="306">
        <v>3</v>
      </c>
      <c r="H6" s="84">
        <v>2</v>
      </c>
      <c r="I6" s="85" t="s">
        <v>33</v>
      </c>
      <c r="J6" s="306">
        <v>3</v>
      </c>
      <c r="K6" s="84">
        <v>2</v>
      </c>
      <c r="L6" s="85" t="s">
        <v>33</v>
      </c>
      <c r="M6" s="306">
        <v>3</v>
      </c>
      <c r="N6" s="84">
        <v>2</v>
      </c>
      <c r="O6" s="85" t="s">
        <v>33</v>
      </c>
      <c r="P6" s="317">
        <v>3</v>
      </c>
      <c r="Q6" s="84">
        <v>2</v>
      </c>
      <c r="R6" s="85" t="s">
        <v>33</v>
      </c>
      <c r="S6" s="306">
        <v>3</v>
      </c>
      <c r="T6" s="84">
        <v>2</v>
      </c>
      <c r="U6" s="85" t="s">
        <v>33</v>
      </c>
      <c r="V6" s="317">
        <v>3</v>
      </c>
      <c r="W6" s="304">
        <f t="shared" ref="W6:W14" si="0">15*(E6+H6+K6+N6+Q6+T6)</f>
        <v>180</v>
      </c>
      <c r="X6" s="320">
        <f>G6+J6+M6+P6+S6+V6</f>
        <v>18</v>
      </c>
    </row>
    <row r="7" spans="1:24" x14ac:dyDescent="0.25">
      <c r="A7" s="200" t="s">
        <v>303</v>
      </c>
      <c r="B7" s="27" t="s">
        <v>34</v>
      </c>
      <c r="C7" s="39" t="s">
        <v>133</v>
      </c>
      <c r="D7" s="376" t="s">
        <v>40</v>
      </c>
      <c r="E7" s="31">
        <v>1</v>
      </c>
      <c r="F7" s="32" t="s">
        <v>35</v>
      </c>
      <c r="G7" s="307">
        <v>1</v>
      </c>
      <c r="H7" s="31">
        <v>1</v>
      </c>
      <c r="I7" s="32" t="s">
        <v>33</v>
      </c>
      <c r="J7" s="307">
        <v>1</v>
      </c>
      <c r="K7" s="31"/>
      <c r="L7" s="32"/>
      <c r="M7" s="307"/>
      <c r="N7" s="31"/>
      <c r="O7" s="32"/>
      <c r="P7" s="178"/>
      <c r="Q7" s="31"/>
      <c r="R7" s="32"/>
      <c r="S7" s="307"/>
      <c r="T7" s="31"/>
      <c r="U7" s="32"/>
      <c r="V7" s="178"/>
      <c r="W7" s="298">
        <f t="shared" si="0"/>
        <v>30</v>
      </c>
      <c r="X7" s="133">
        <f t="shared" ref="X7:X13" si="1">G7+J7+M7+P7+S7+V7</f>
        <v>2</v>
      </c>
    </row>
    <row r="8" spans="1:24" x14ac:dyDescent="0.25">
      <c r="A8" s="200" t="s">
        <v>301</v>
      </c>
      <c r="B8" s="27" t="s">
        <v>143</v>
      </c>
      <c r="C8" s="39" t="s">
        <v>133</v>
      </c>
      <c r="D8" s="376" t="s">
        <v>40</v>
      </c>
      <c r="E8" s="31">
        <v>2</v>
      </c>
      <c r="F8" s="32" t="s">
        <v>35</v>
      </c>
      <c r="G8" s="307">
        <v>2</v>
      </c>
      <c r="H8" s="31">
        <v>2</v>
      </c>
      <c r="I8" s="32" t="s">
        <v>33</v>
      </c>
      <c r="J8" s="307">
        <v>2</v>
      </c>
      <c r="K8" s="31">
        <v>1</v>
      </c>
      <c r="L8" s="32" t="s">
        <v>35</v>
      </c>
      <c r="M8" s="307">
        <v>1</v>
      </c>
      <c r="N8" s="31">
        <v>1</v>
      </c>
      <c r="O8" s="32" t="s">
        <v>33</v>
      </c>
      <c r="P8" s="178">
        <v>1</v>
      </c>
      <c r="Q8" s="31">
        <v>1</v>
      </c>
      <c r="R8" s="32" t="s">
        <v>35</v>
      </c>
      <c r="S8" s="178">
        <v>1</v>
      </c>
      <c r="T8" s="31"/>
      <c r="U8" s="32"/>
      <c r="V8" s="178"/>
      <c r="W8" s="298">
        <f t="shared" si="0"/>
        <v>105</v>
      </c>
      <c r="X8" s="133">
        <f t="shared" si="1"/>
        <v>7</v>
      </c>
    </row>
    <row r="9" spans="1:24" x14ac:dyDescent="0.25">
      <c r="A9" s="229" t="s">
        <v>302</v>
      </c>
      <c r="B9" s="27" t="s">
        <v>144</v>
      </c>
      <c r="C9" s="39" t="s">
        <v>133</v>
      </c>
      <c r="D9" s="376" t="s">
        <v>132</v>
      </c>
      <c r="E9" s="31">
        <v>2</v>
      </c>
      <c r="F9" s="32" t="s">
        <v>35</v>
      </c>
      <c r="G9" s="307">
        <v>3</v>
      </c>
      <c r="H9" s="31">
        <v>2</v>
      </c>
      <c r="I9" s="32" t="s">
        <v>33</v>
      </c>
      <c r="J9" s="307">
        <v>3</v>
      </c>
      <c r="K9" s="31">
        <v>1</v>
      </c>
      <c r="L9" s="32" t="s">
        <v>35</v>
      </c>
      <c r="M9" s="307">
        <v>2</v>
      </c>
      <c r="N9" s="31">
        <v>1</v>
      </c>
      <c r="O9" s="32" t="s">
        <v>33</v>
      </c>
      <c r="P9" s="178">
        <v>2</v>
      </c>
      <c r="Q9" s="31">
        <v>1</v>
      </c>
      <c r="R9" s="32" t="s">
        <v>35</v>
      </c>
      <c r="S9" s="178">
        <v>2</v>
      </c>
      <c r="T9" s="31"/>
      <c r="U9" s="32"/>
      <c r="V9" s="178"/>
      <c r="W9" s="298">
        <f t="shared" si="0"/>
        <v>105</v>
      </c>
      <c r="X9" s="133">
        <f t="shared" si="1"/>
        <v>12</v>
      </c>
    </row>
    <row r="10" spans="1:24" x14ac:dyDescent="0.25">
      <c r="A10" s="229" t="s">
        <v>304</v>
      </c>
      <c r="B10" s="27" t="s">
        <v>145</v>
      </c>
      <c r="C10" s="39" t="s">
        <v>133</v>
      </c>
      <c r="D10" s="376" t="s">
        <v>132</v>
      </c>
      <c r="E10" s="31"/>
      <c r="F10" s="32"/>
      <c r="G10" s="307"/>
      <c r="H10" s="31"/>
      <c r="I10" s="32"/>
      <c r="J10" s="307"/>
      <c r="K10" s="31"/>
      <c r="L10" s="32"/>
      <c r="M10" s="307"/>
      <c r="N10" s="31"/>
      <c r="O10" s="32"/>
      <c r="P10" s="178"/>
      <c r="Q10" s="31">
        <v>1</v>
      </c>
      <c r="R10" s="32" t="s">
        <v>35</v>
      </c>
      <c r="S10" s="178">
        <v>1</v>
      </c>
      <c r="T10" s="31">
        <v>2</v>
      </c>
      <c r="U10" s="32" t="s">
        <v>33</v>
      </c>
      <c r="V10" s="178">
        <v>2</v>
      </c>
      <c r="W10" s="298">
        <f t="shared" si="0"/>
        <v>45</v>
      </c>
      <c r="X10" s="133">
        <f t="shared" si="1"/>
        <v>3</v>
      </c>
    </row>
    <row r="11" spans="1:24" x14ac:dyDescent="0.25">
      <c r="A11" s="230" t="s">
        <v>45</v>
      </c>
      <c r="B11" s="27" t="s">
        <v>36</v>
      </c>
      <c r="C11" s="27"/>
      <c r="D11" s="376" t="s">
        <v>132</v>
      </c>
      <c r="E11" s="31">
        <v>2</v>
      </c>
      <c r="F11" s="32" t="s">
        <v>33</v>
      </c>
      <c r="G11" s="307">
        <v>2</v>
      </c>
      <c r="H11" s="31"/>
      <c r="I11" s="32"/>
      <c r="J11" s="307"/>
      <c r="K11" s="28"/>
      <c r="L11" s="29"/>
      <c r="M11" s="307"/>
      <c r="N11" s="28"/>
      <c r="O11" s="29"/>
      <c r="P11" s="178"/>
      <c r="Q11" s="28"/>
      <c r="R11" s="29"/>
      <c r="S11" s="307"/>
      <c r="T11" s="28"/>
      <c r="U11" s="29"/>
      <c r="V11" s="178"/>
      <c r="W11" s="298">
        <f t="shared" si="0"/>
        <v>30</v>
      </c>
      <c r="X11" s="133">
        <f t="shared" si="1"/>
        <v>2</v>
      </c>
    </row>
    <row r="12" spans="1:24" x14ac:dyDescent="0.25">
      <c r="A12" s="230" t="s">
        <v>46</v>
      </c>
      <c r="B12" s="27" t="s">
        <v>38</v>
      </c>
      <c r="C12" s="27"/>
      <c r="D12" s="376" t="s">
        <v>132</v>
      </c>
      <c r="E12" s="31"/>
      <c r="F12" s="32"/>
      <c r="G12" s="307"/>
      <c r="H12" s="31"/>
      <c r="I12" s="32"/>
      <c r="J12" s="307"/>
      <c r="K12" s="28"/>
      <c r="L12" s="29"/>
      <c r="M12" s="178"/>
      <c r="N12" s="31">
        <v>2</v>
      </c>
      <c r="O12" s="32" t="s">
        <v>33</v>
      </c>
      <c r="P12" s="178">
        <v>2</v>
      </c>
      <c r="Q12" s="28"/>
      <c r="R12" s="29"/>
      <c r="S12" s="307"/>
      <c r="T12" s="28"/>
      <c r="U12" s="29"/>
      <c r="V12" s="178"/>
      <c r="W12" s="298">
        <f t="shared" si="0"/>
        <v>30</v>
      </c>
      <c r="X12" s="133">
        <f t="shared" si="1"/>
        <v>2</v>
      </c>
    </row>
    <row r="13" spans="1:24" x14ac:dyDescent="0.25">
      <c r="A13" s="250" t="s">
        <v>305</v>
      </c>
      <c r="B13" s="248" t="s">
        <v>281</v>
      </c>
      <c r="C13" s="39" t="s">
        <v>133</v>
      </c>
      <c r="D13" s="399" t="s">
        <v>132</v>
      </c>
      <c r="E13" s="65"/>
      <c r="F13" s="66"/>
      <c r="G13" s="308"/>
      <c r="H13" s="65"/>
      <c r="I13" s="66"/>
      <c r="J13" s="308"/>
      <c r="K13" s="68">
        <v>2</v>
      </c>
      <c r="L13" s="69" t="s">
        <v>33</v>
      </c>
      <c r="M13" s="316">
        <v>1</v>
      </c>
      <c r="N13" s="65">
        <v>2</v>
      </c>
      <c r="O13" s="66" t="s">
        <v>33</v>
      </c>
      <c r="P13" s="316">
        <v>1</v>
      </c>
      <c r="Q13" s="68"/>
      <c r="R13" s="69"/>
      <c r="S13" s="308"/>
      <c r="T13" s="68"/>
      <c r="U13" s="69"/>
      <c r="V13" s="316"/>
      <c r="W13" s="298">
        <f t="shared" si="0"/>
        <v>60</v>
      </c>
      <c r="X13" s="133">
        <f t="shared" si="1"/>
        <v>2</v>
      </c>
    </row>
    <row r="14" spans="1:24" ht="15.75" thickBot="1" x14ac:dyDescent="0.3">
      <c r="A14" s="231" t="s">
        <v>306</v>
      </c>
      <c r="B14" s="94" t="s">
        <v>282</v>
      </c>
      <c r="C14" s="80" t="str">
        <f>$C$10</f>
        <v>♫</v>
      </c>
      <c r="D14" s="398" t="s">
        <v>132</v>
      </c>
      <c r="E14" s="70"/>
      <c r="F14" s="71"/>
      <c r="G14" s="309"/>
      <c r="H14" s="70"/>
      <c r="I14" s="71"/>
      <c r="J14" s="309"/>
      <c r="K14" s="70"/>
      <c r="L14" s="71"/>
      <c r="M14" s="309"/>
      <c r="N14" s="52"/>
      <c r="O14" s="53"/>
      <c r="P14" s="318"/>
      <c r="Q14" s="70">
        <v>2</v>
      </c>
      <c r="R14" s="71" t="s">
        <v>33</v>
      </c>
      <c r="S14" s="309">
        <v>1</v>
      </c>
      <c r="T14" s="52">
        <v>2</v>
      </c>
      <c r="U14" s="53" t="s">
        <v>33</v>
      </c>
      <c r="V14" s="318">
        <v>1</v>
      </c>
      <c r="W14" s="243">
        <f t="shared" si="0"/>
        <v>60</v>
      </c>
      <c r="X14" s="129">
        <v>2</v>
      </c>
    </row>
    <row r="15" spans="1:24" x14ac:dyDescent="0.25">
      <c r="A15" s="201" t="s">
        <v>67</v>
      </c>
      <c r="B15" s="221" t="s">
        <v>221</v>
      </c>
      <c r="C15" s="79" t="s">
        <v>133</v>
      </c>
      <c r="D15" s="121" t="s">
        <v>40</v>
      </c>
      <c r="E15" s="102">
        <v>2</v>
      </c>
      <c r="F15" s="103" t="s">
        <v>33</v>
      </c>
      <c r="G15" s="130">
        <v>7</v>
      </c>
      <c r="H15" s="131">
        <v>2</v>
      </c>
      <c r="I15" s="132" t="s">
        <v>33</v>
      </c>
      <c r="J15" s="130">
        <v>7</v>
      </c>
      <c r="K15" s="131">
        <v>2</v>
      </c>
      <c r="L15" s="132" t="s">
        <v>33</v>
      </c>
      <c r="M15" s="130">
        <v>7</v>
      </c>
      <c r="N15" s="131">
        <v>2</v>
      </c>
      <c r="O15" s="132" t="s">
        <v>33</v>
      </c>
      <c r="P15" s="130">
        <v>7</v>
      </c>
      <c r="Q15" s="131">
        <v>2</v>
      </c>
      <c r="R15" s="132" t="s">
        <v>33</v>
      </c>
      <c r="S15" s="130">
        <v>7</v>
      </c>
      <c r="T15" s="131">
        <v>2</v>
      </c>
      <c r="U15" s="132" t="s">
        <v>35</v>
      </c>
      <c r="V15" s="130">
        <v>7</v>
      </c>
      <c r="W15" s="92">
        <f>15*(E15+H15+K15+N15+Q15+T15)</f>
        <v>180</v>
      </c>
      <c r="X15" s="133">
        <f t="shared" ref="X15" si="2">SUM(G15+J15+M15+P15+S15+V15)</f>
        <v>42</v>
      </c>
    </row>
    <row r="16" spans="1:24" x14ac:dyDescent="0.25">
      <c r="A16" s="205" t="s">
        <v>338</v>
      </c>
      <c r="B16" s="100" t="s">
        <v>279</v>
      </c>
      <c r="C16" s="79" t="s">
        <v>133</v>
      </c>
      <c r="D16" s="376" t="s">
        <v>132</v>
      </c>
      <c r="E16" s="102">
        <v>1</v>
      </c>
      <c r="F16" s="103" t="s">
        <v>33</v>
      </c>
      <c r="G16" s="307">
        <v>1</v>
      </c>
      <c r="H16" s="102">
        <v>1</v>
      </c>
      <c r="I16" s="103" t="s">
        <v>33</v>
      </c>
      <c r="J16" s="307">
        <v>1</v>
      </c>
      <c r="K16" s="102"/>
      <c r="L16" s="103"/>
      <c r="M16" s="307"/>
      <c r="N16" s="102"/>
      <c r="O16" s="103"/>
      <c r="P16" s="307"/>
      <c r="Q16" s="102"/>
      <c r="R16" s="103"/>
      <c r="S16" s="307"/>
      <c r="T16" s="102"/>
      <c r="U16" s="103"/>
      <c r="V16" s="307"/>
      <c r="W16" s="298">
        <f t="shared" ref="W16:W17" si="3">15*(E16+H16+K16+N16+Q16+T16)</f>
        <v>30</v>
      </c>
      <c r="X16" s="328">
        <f t="shared" ref="X16:X17" si="4">G16+J16+M16+P16+S16+V16</f>
        <v>2</v>
      </c>
    </row>
    <row r="17" spans="1:24" x14ac:dyDescent="0.25">
      <c r="A17" s="205" t="s">
        <v>339</v>
      </c>
      <c r="B17" s="100" t="s">
        <v>50</v>
      </c>
      <c r="C17" s="79" t="s">
        <v>133</v>
      </c>
      <c r="D17" s="376" t="s">
        <v>40</v>
      </c>
      <c r="E17" s="102"/>
      <c r="F17" s="103"/>
      <c r="G17" s="307"/>
      <c r="H17" s="102"/>
      <c r="I17" s="103"/>
      <c r="J17" s="307"/>
      <c r="K17" s="102">
        <v>1</v>
      </c>
      <c r="L17" s="103" t="s">
        <v>33</v>
      </c>
      <c r="M17" s="307">
        <v>1</v>
      </c>
      <c r="N17" s="102">
        <v>1</v>
      </c>
      <c r="O17" s="103" t="s">
        <v>33</v>
      </c>
      <c r="P17" s="307">
        <v>1</v>
      </c>
      <c r="Q17" s="102">
        <v>1</v>
      </c>
      <c r="R17" s="103" t="s">
        <v>33</v>
      </c>
      <c r="S17" s="307">
        <v>1</v>
      </c>
      <c r="T17" s="102">
        <v>1</v>
      </c>
      <c r="U17" s="103" t="s">
        <v>33</v>
      </c>
      <c r="V17" s="307">
        <v>1</v>
      </c>
      <c r="W17" s="298">
        <f t="shared" si="3"/>
        <v>60</v>
      </c>
      <c r="X17" s="328">
        <f t="shared" si="4"/>
        <v>4</v>
      </c>
    </row>
    <row r="18" spans="1:24" x14ac:dyDescent="0.25">
      <c r="A18" s="22" t="s">
        <v>57</v>
      </c>
      <c r="B18" s="220" t="s">
        <v>214</v>
      </c>
      <c r="C18" s="46"/>
      <c r="D18" s="39" t="s">
        <v>40</v>
      </c>
      <c r="E18" s="76">
        <v>1</v>
      </c>
      <c r="F18" s="77" t="s">
        <v>35</v>
      </c>
      <c r="G18" s="106">
        <v>1</v>
      </c>
      <c r="H18" s="76">
        <v>1</v>
      </c>
      <c r="I18" s="77" t="s">
        <v>35</v>
      </c>
      <c r="J18" s="106">
        <v>1</v>
      </c>
      <c r="K18" s="76">
        <v>1</v>
      </c>
      <c r="L18" s="77" t="s">
        <v>35</v>
      </c>
      <c r="M18" s="106">
        <v>1</v>
      </c>
      <c r="N18" s="76">
        <v>1</v>
      </c>
      <c r="O18" s="77" t="s">
        <v>35</v>
      </c>
      <c r="P18" s="106">
        <v>1</v>
      </c>
      <c r="Q18" s="76">
        <v>1</v>
      </c>
      <c r="R18" s="77" t="s">
        <v>35</v>
      </c>
      <c r="S18" s="106">
        <v>1</v>
      </c>
      <c r="T18" s="76">
        <v>1</v>
      </c>
      <c r="U18" s="77" t="s">
        <v>35</v>
      </c>
      <c r="V18" s="106">
        <v>1</v>
      </c>
      <c r="W18" s="92">
        <f t="shared" ref="W18:W29" si="5">15*(E18+H18+K18+N18+Q18+T18)</f>
        <v>90</v>
      </c>
      <c r="X18" s="145">
        <f>SUM(G18+J18+M18+P18+S18+V18)</f>
        <v>6</v>
      </c>
    </row>
    <row r="19" spans="1:24" x14ac:dyDescent="0.25">
      <c r="A19" s="22"/>
      <c r="B19" s="220" t="s">
        <v>180</v>
      </c>
      <c r="C19" s="46"/>
      <c r="D19" s="39"/>
      <c r="E19" s="76"/>
      <c r="F19" s="77"/>
      <c r="G19" s="30"/>
      <c r="H19" s="76"/>
      <c r="I19" s="77"/>
      <c r="J19" s="30"/>
      <c r="K19" s="76"/>
      <c r="L19" s="77"/>
      <c r="M19" s="30"/>
      <c r="N19" s="76"/>
      <c r="O19" s="77"/>
      <c r="P19" s="33"/>
      <c r="Q19" s="76"/>
      <c r="R19" s="77"/>
      <c r="S19" s="30"/>
      <c r="T19" s="76"/>
      <c r="U19" s="77"/>
      <c r="V19" s="30">
        <v>2</v>
      </c>
      <c r="W19" s="225">
        <f t="shared" si="5"/>
        <v>0</v>
      </c>
      <c r="X19" s="145">
        <f>SUM(G19+J19+M19+P19+S19+V19)</f>
        <v>2</v>
      </c>
    </row>
    <row r="20" spans="1:24" x14ac:dyDescent="0.25">
      <c r="A20" s="22" t="s">
        <v>58</v>
      </c>
      <c r="B20" s="220" t="s">
        <v>212</v>
      </c>
      <c r="C20" s="27"/>
      <c r="D20" s="39" t="s">
        <v>40</v>
      </c>
      <c r="E20" s="150"/>
      <c r="F20" s="151"/>
      <c r="G20" s="106"/>
      <c r="H20" s="150"/>
      <c r="I20" s="151"/>
      <c r="J20" s="106"/>
      <c r="K20" s="150">
        <v>4</v>
      </c>
      <c r="L20" s="151" t="s">
        <v>35</v>
      </c>
      <c r="M20" s="106">
        <v>4</v>
      </c>
      <c r="N20" s="150">
        <v>4</v>
      </c>
      <c r="O20" s="151" t="s">
        <v>35</v>
      </c>
      <c r="P20" s="106">
        <v>4</v>
      </c>
      <c r="Q20" s="150">
        <v>4</v>
      </c>
      <c r="R20" s="151" t="s">
        <v>35</v>
      </c>
      <c r="S20" s="106">
        <v>4</v>
      </c>
      <c r="T20" s="150">
        <v>4</v>
      </c>
      <c r="U20" s="151" t="s">
        <v>35</v>
      </c>
      <c r="V20" s="106">
        <v>4</v>
      </c>
      <c r="W20" s="109">
        <f t="shared" si="5"/>
        <v>240</v>
      </c>
      <c r="X20" s="145">
        <f>M20+P20+S20+V20</f>
        <v>16</v>
      </c>
    </row>
    <row r="21" spans="1:24" x14ac:dyDescent="0.25">
      <c r="A21" s="154" t="s">
        <v>48</v>
      </c>
      <c r="B21" s="220" t="s">
        <v>215</v>
      </c>
      <c r="C21" s="27"/>
      <c r="D21" s="39" t="s">
        <v>40</v>
      </c>
      <c r="E21" s="31">
        <v>1</v>
      </c>
      <c r="F21" s="32" t="s">
        <v>35</v>
      </c>
      <c r="G21" s="106">
        <v>3</v>
      </c>
      <c r="H21" s="31">
        <v>1</v>
      </c>
      <c r="I21" s="32" t="s">
        <v>35</v>
      </c>
      <c r="J21" s="106">
        <v>3</v>
      </c>
      <c r="K21" s="31">
        <v>1</v>
      </c>
      <c r="L21" s="32" t="s">
        <v>35</v>
      </c>
      <c r="M21" s="106">
        <v>3</v>
      </c>
      <c r="N21" s="31">
        <v>1</v>
      </c>
      <c r="O21" s="32" t="s">
        <v>35</v>
      </c>
      <c r="P21" s="106">
        <v>3</v>
      </c>
      <c r="Q21" s="31">
        <v>1</v>
      </c>
      <c r="R21" s="32" t="s">
        <v>35</v>
      </c>
      <c r="S21" s="106">
        <v>3</v>
      </c>
      <c r="T21" s="31">
        <v>1</v>
      </c>
      <c r="U21" s="32" t="s">
        <v>35</v>
      </c>
      <c r="V21" s="106">
        <v>3</v>
      </c>
      <c r="W21" s="109">
        <f t="shared" si="5"/>
        <v>90</v>
      </c>
      <c r="X21" s="145">
        <f>G21+J21+M21+P21+S21+V21</f>
        <v>18</v>
      </c>
    </row>
    <row r="22" spans="1:24" x14ac:dyDescent="0.25">
      <c r="A22" s="154" t="s">
        <v>65</v>
      </c>
      <c r="B22" s="220" t="s">
        <v>210</v>
      </c>
      <c r="C22" s="27"/>
      <c r="D22" s="39" t="s">
        <v>40</v>
      </c>
      <c r="E22" s="31">
        <v>2</v>
      </c>
      <c r="F22" s="32" t="s">
        <v>35</v>
      </c>
      <c r="G22" s="106">
        <v>2</v>
      </c>
      <c r="H22" s="150">
        <v>2</v>
      </c>
      <c r="I22" s="151" t="s">
        <v>35</v>
      </c>
      <c r="J22" s="106">
        <v>2</v>
      </c>
      <c r="K22" s="150">
        <v>2</v>
      </c>
      <c r="L22" s="151" t="s">
        <v>35</v>
      </c>
      <c r="M22" s="106">
        <v>2</v>
      </c>
      <c r="N22" s="146">
        <v>2</v>
      </c>
      <c r="O22" s="147" t="s">
        <v>35</v>
      </c>
      <c r="P22" s="106">
        <v>2</v>
      </c>
      <c r="Q22" s="146">
        <v>2</v>
      </c>
      <c r="R22" s="147" t="s">
        <v>35</v>
      </c>
      <c r="S22" s="106">
        <v>2</v>
      </c>
      <c r="T22" s="150">
        <v>2</v>
      </c>
      <c r="U22" s="151" t="s">
        <v>35</v>
      </c>
      <c r="V22" s="106">
        <v>2</v>
      </c>
      <c r="W22" s="109">
        <f t="shared" si="5"/>
        <v>180</v>
      </c>
      <c r="X22" s="145">
        <f>G22+J22+M22+P22+S22+V22</f>
        <v>12</v>
      </c>
    </row>
    <row r="23" spans="1:24" x14ac:dyDescent="0.25">
      <c r="A23" s="154" t="s">
        <v>64</v>
      </c>
      <c r="B23" s="220" t="s">
        <v>213</v>
      </c>
      <c r="C23" s="27"/>
      <c r="D23" s="39" t="s">
        <v>40</v>
      </c>
      <c r="E23" s="31">
        <v>2</v>
      </c>
      <c r="F23" s="32" t="s">
        <v>35</v>
      </c>
      <c r="G23" s="106">
        <v>1</v>
      </c>
      <c r="H23" s="150">
        <v>2</v>
      </c>
      <c r="I23" s="151" t="s">
        <v>35</v>
      </c>
      <c r="J23" s="106">
        <v>1</v>
      </c>
      <c r="K23" s="150">
        <v>2</v>
      </c>
      <c r="L23" s="151" t="s">
        <v>35</v>
      </c>
      <c r="M23" s="106">
        <v>1</v>
      </c>
      <c r="N23" s="146">
        <v>2</v>
      </c>
      <c r="O23" s="147" t="s">
        <v>35</v>
      </c>
      <c r="P23" s="106">
        <v>1</v>
      </c>
      <c r="Q23" s="146">
        <v>2</v>
      </c>
      <c r="R23" s="147" t="s">
        <v>35</v>
      </c>
      <c r="S23" s="106">
        <v>1</v>
      </c>
      <c r="T23" s="146">
        <v>2</v>
      </c>
      <c r="U23" s="147" t="s">
        <v>35</v>
      </c>
      <c r="V23" s="106">
        <v>1</v>
      </c>
      <c r="W23" s="109">
        <f t="shared" si="5"/>
        <v>180</v>
      </c>
      <c r="X23" s="145">
        <f>G23+J23+M23+P23+S23+V23</f>
        <v>6</v>
      </c>
    </row>
    <row r="24" spans="1:24" x14ac:dyDescent="0.25">
      <c r="A24" s="209" t="s">
        <v>323</v>
      </c>
      <c r="B24" s="220" t="s">
        <v>216</v>
      </c>
      <c r="C24" s="27"/>
      <c r="D24" s="39" t="s">
        <v>40</v>
      </c>
      <c r="E24" s="39">
        <v>1</v>
      </c>
      <c r="F24" s="116" t="s">
        <v>35</v>
      </c>
      <c r="G24" s="106">
        <v>1</v>
      </c>
      <c r="H24" s="39">
        <v>1</v>
      </c>
      <c r="I24" s="116" t="s">
        <v>35</v>
      </c>
      <c r="J24" s="106">
        <v>1</v>
      </c>
      <c r="K24" s="108"/>
      <c r="L24" s="148"/>
      <c r="M24" s="106"/>
      <c r="N24" s="108"/>
      <c r="O24" s="148"/>
      <c r="P24" s="106"/>
      <c r="Q24" s="108"/>
      <c r="R24" s="148"/>
      <c r="S24" s="106"/>
      <c r="T24" s="108"/>
      <c r="U24" s="148"/>
      <c r="V24" s="106"/>
      <c r="W24" s="109">
        <f t="shared" si="5"/>
        <v>30</v>
      </c>
      <c r="X24" s="145">
        <f>G24+J24+M24+P24+S24+V24</f>
        <v>2</v>
      </c>
    </row>
    <row r="25" spans="1:24" ht="24" thickBot="1" x14ac:dyDescent="0.3">
      <c r="A25" s="210" t="s">
        <v>167</v>
      </c>
      <c r="B25" s="259" t="s">
        <v>299</v>
      </c>
      <c r="C25" s="80" t="s">
        <v>133</v>
      </c>
      <c r="D25" s="80" t="s">
        <v>40</v>
      </c>
      <c r="E25" s="70"/>
      <c r="F25" s="71"/>
      <c r="G25" s="72"/>
      <c r="H25" s="70"/>
      <c r="I25" s="71"/>
      <c r="J25" s="72"/>
      <c r="K25" s="70"/>
      <c r="L25" s="71"/>
      <c r="M25" s="72"/>
      <c r="N25" s="70"/>
      <c r="O25" s="71"/>
      <c r="P25" s="72"/>
      <c r="Q25" s="70">
        <v>4</v>
      </c>
      <c r="R25" s="71" t="s">
        <v>40</v>
      </c>
      <c r="S25" s="72">
        <v>2</v>
      </c>
      <c r="T25" s="70">
        <v>4</v>
      </c>
      <c r="U25" s="71" t="s">
        <v>40</v>
      </c>
      <c r="V25" s="72">
        <v>2</v>
      </c>
      <c r="W25" s="73">
        <f t="shared" si="5"/>
        <v>120</v>
      </c>
      <c r="X25" s="58">
        <f t="shared" ref="X25" si="6">G25+J25+M25+P25+S25+V25</f>
        <v>4</v>
      </c>
    </row>
    <row r="26" spans="1:24" x14ac:dyDescent="0.25">
      <c r="A26" s="263" t="s">
        <v>312</v>
      </c>
      <c r="B26" s="338" t="s">
        <v>277</v>
      </c>
      <c r="C26" s="339"/>
      <c r="D26" s="340"/>
      <c r="E26" s="76"/>
      <c r="F26" s="77"/>
      <c r="G26" s="341"/>
      <c r="H26" s="342"/>
      <c r="I26" s="77"/>
      <c r="J26" s="343"/>
      <c r="K26" s="74"/>
      <c r="L26" s="75"/>
      <c r="M26" s="341"/>
      <c r="N26" s="344"/>
      <c r="O26" s="192"/>
      <c r="P26" s="343"/>
      <c r="Q26" s="345"/>
      <c r="R26" s="195" t="s">
        <v>40</v>
      </c>
      <c r="S26" s="341">
        <v>3</v>
      </c>
      <c r="T26" s="344"/>
      <c r="U26" s="195" t="s">
        <v>40</v>
      </c>
      <c r="V26" s="343">
        <v>3</v>
      </c>
      <c r="W26" s="346">
        <f t="shared" si="5"/>
        <v>0</v>
      </c>
      <c r="X26" s="133">
        <v>6</v>
      </c>
    </row>
    <row r="27" spans="1:24" ht="15.75" thickBot="1" x14ac:dyDescent="0.3">
      <c r="A27" s="254"/>
      <c r="B27" s="259" t="s">
        <v>273</v>
      </c>
      <c r="C27" s="268" t="s">
        <v>187</v>
      </c>
      <c r="D27" s="267"/>
      <c r="E27" s="65"/>
      <c r="F27" s="66"/>
      <c r="G27" s="308"/>
      <c r="H27" s="269"/>
      <c r="I27" s="66"/>
      <c r="J27" s="316"/>
      <c r="K27" s="65"/>
      <c r="L27" s="66"/>
      <c r="M27" s="308"/>
      <c r="N27" s="269"/>
      <c r="O27" s="66"/>
      <c r="P27" s="316"/>
      <c r="Q27" s="65"/>
      <c r="R27" s="66"/>
      <c r="S27" s="308"/>
      <c r="T27" s="269"/>
      <c r="U27" s="66" t="s">
        <v>139</v>
      </c>
      <c r="V27" s="316">
        <v>0</v>
      </c>
      <c r="W27" s="243">
        <f t="shared" si="5"/>
        <v>0</v>
      </c>
      <c r="X27" s="129">
        <f t="shared" ref="X27" si="7">SUM(G27+J27+M27+P27+S27+V27)</f>
        <v>0</v>
      </c>
    </row>
    <row r="28" spans="1:24" x14ac:dyDescent="0.25">
      <c r="A28" s="270"/>
      <c r="B28" s="271" t="s">
        <v>130</v>
      </c>
      <c r="C28" s="272"/>
      <c r="D28" s="273"/>
      <c r="E28" s="84"/>
      <c r="F28" s="85"/>
      <c r="G28" s="306">
        <v>2</v>
      </c>
      <c r="H28" s="274"/>
      <c r="I28" s="275"/>
      <c r="J28" s="317">
        <v>3</v>
      </c>
      <c r="K28" s="276"/>
      <c r="L28" s="275"/>
      <c r="M28" s="306">
        <v>4</v>
      </c>
      <c r="N28" s="277"/>
      <c r="O28" s="278"/>
      <c r="P28" s="317">
        <v>1</v>
      </c>
      <c r="Q28" s="279"/>
      <c r="R28" s="278"/>
      <c r="S28" s="306"/>
      <c r="T28" s="277"/>
      <c r="U28" s="278"/>
      <c r="V28" s="317"/>
      <c r="W28" s="304">
        <f t="shared" si="5"/>
        <v>0</v>
      </c>
      <c r="X28" s="322">
        <f>G28+J28+M28+P28+S28+V28</f>
        <v>10</v>
      </c>
    </row>
    <row r="29" spans="1:24" s="38" customFormat="1" ht="18.75" customHeight="1" thickBot="1" x14ac:dyDescent="0.3">
      <c r="A29" s="232" t="s">
        <v>274</v>
      </c>
      <c r="B29" s="280" t="s">
        <v>42</v>
      </c>
      <c r="C29" s="281"/>
      <c r="D29" s="282" t="s">
        <v>40</v>
      </c>
      <c r="E29" s="70">
        <v>1</v>
      </c>
      <c r="F29" s="71" t="s">
        <v>157</v>
      </c>
      <c r="G29" s="309"/>
      <c r="H29" s="283">
        <v>1</v>
      </c>
      <c r="I29" s="71" t="s">
        <v>157</v>
      </c>
      <c r="J29" s="318"/>
      <c r="K29" s="70"/>
      <c r="L29" s="71"/>
      <c r="M29" s="309"/>
      <c r="N29" s="284"/>
      <c r="O29" s="196"/>
      <c r="P29" s="318"/>
      <c r="Q29" s="285"/>
      <c r="R29" s="196"/>
      <c r="S29" s="309"/>
      <c r="T29" s="284"/>
      <c r="U29" s="196"/>
      <c r="V29" s="318"/>
      <c r="W29" s="243">
        <f t="shared" si="5"/>
        <v>30</v>
      </c>
      <c r="X29" s="129">
        <f>G29+J29+M29+P29+S29+V29</f>
        <v>0</v>
      </c>
    </row>
    <row r="30" spans="1:24" ht="15.75" thickBot="1" x14ac:dyDescent="0.3">
      <c r="A30" s="164"/>
      <c r="B30" s="211" t="s">
        <v>43</v>
      </c>
      <c r="C30" s="211"/>
      <c r="D30" s="211"/>
      <c r="E30" s="142">
        <f>SUM(E6:E29)</f>
        <v>20</v>
      </c>
      <c r="F30" s="142">
        <f t="shared" ref="F30:X30" si="8">SUM(F6:F29)</f>
        <v>0</v>
      </c>
      <c r="G30" s="314">
        <f t="shared" si="8"/>
        <v>29</v>
      </c>
      <c r="H30" s="142">
        <f t="shared" si="8"/>
        <v>18</v>
      </c>
      <c r="I30" s="142">
        <f t="shared" si="8"/>
        <v>0</v>
      </c>
      <c r="J30" s="314">
        <f t="shared" si="8"/>
        <v>28</v>
      </c>
      <c r="K30" s="142">
        <f t="shared" si="8"/>
        <v>19</v>
      </c>
      <c r="L30" s="142">
        <f t="shared" si="8"/>
        <v>0</v>
      </c>
      <c r="M30" s="314">
        <f t="shared" si="8"/>
        <v>30</v>
      </c>
      <c r="N30" s="142">
        <f t="shared" si="8"/>
        <v>21</v>
      </c>
      <c r="O30" s="142">
        <f t="shared" si="8"/>
        <v>0</v>
      </c>
      <c r="P30" s="314">
        <f t="shared" si="8"/>
        <v>29</v>
      </c>
      <c r="Q30" s="142">
        <f t="shared" si="8"/>
        <v>24</v>
      </c>
      <c r="R30" s="142">
        <f t="shared" si="8"/>
        <v>0</v>
      </c>
      <c r="S30" s="314">
        <f t="shared" si="8"/>
        <v>32</v>
      </c>
      <c r="T30" s="142">
        <f t="shared" si="8"/>
        <v>23</v>
      </c>
      <c r="U30" s="142">
        <f t="shared" si="8"/>
        <v>0</v>
      </c>
      <c r="V30" s="314">
        <f t="shared" si="8"/>
        <v>32</v>
      </c>
      <c r="W30" s="142">
        <f t="shared" si="8"/>
        <v>1875</v>
      </c>
      <c r="X30" s="314">
        <f t="shared" si="8"/>
        <v>180</v>
      </c>
    </row>
    <row r="32" spans="1:24" x14ac:dyDescent="0.25">
      <c r="A32" s="119" t="s">
        <v>149</v>
      </c>
      <c r="D32" s="82"/>
    </row>
    <row r="33" spans="1:20" x14ac:dyDescent="0.25">
      <c r="A33" s="119" t="s">
        <v>152</v>
      </c>
      <c r="D33" s="82"/>
      <c r="O33" s="125" t="s">
        <v>150</v>
      </c>
      <c r="P33" s="119"/>
      <c r="T33" s="119" t="s">
        <v>151</v>
      </c>
    </row>
    <row r="34" spans="1:20" x14ac:dyDescent="0.25">
      <c r="A34" s="35" t="s">
        <v>177</v>
      </c>
      <c r="E34" s="119"/>
      <c r="O34" s="125" t="s">
        <v>159</v>
      </c>
      <c r="P34" s="119"/>
      <c r="T34" s="119" t="s">
        <v>155</v>
      </c>
    </row>
    <row r="35" spans="1:20" x14ac:dyDescent="0.25">
      <c r="A35" s="35" t="s">
        <v>165</v>
      </c>
      <c r="E35" s="119"/>
      <c r="O35" s="125" t="s">
        <v>160</v>
      </c>
      <c r="P35" s="35"/>
      <c r="T35" s="35" t="s">
        <v>153</v>
      </c>
    </row>
    <row r="36" spans="1:20" x14ac:dyDescent="0.25">
      <c r="A36" s="35" t="s">
        <v>154</v>
      </c>
      <c r="E36" s="35"/>
      <c r="O36" s="125" t="s">
        <v>161</v>
      </c>
      <c r="P36" s="35"/>
      <c r="T36" s="119" t="s">
        <v>158</v>
      </c>
    </row>
    <row r="37" spans="1:20" x14ac:dyDescent="0.25">
      <c r="A37" s="36" t="s">
        <v>178</v>
      </c>
      <c r="D37" s="35"/>
      <c r="E37" s="35"/>
      <c r="J37" s="35"/>
      <c r="K37" s="35"/>
      <c r="L37" s="35"/>
      <c r="M37" s="35"/>
      <c r="N37" s="35"/>
      <c r="P37" s="35"/>
      <c r="T37" s="119" t="s">
        <v>156</v>
      </c>
    </row>
    <row r="38" spans="1:20" x14ac:dyDescent="0.25">
      <c r="D38" s="82"/>
      <c r="T38" s="119" t="s">
        <v>166</v>
      </c>
    </row>
    <row r="39" spans="1:20" x14ac:dyDescent="0.25">
      <c r="A39" s="118" t="s">
        <v>163</v>
      </c>
      <c r="D39" s="82"/>
    </row>
    <row r="40" spans="1:20" x14ac:dyDescent="0.25">
      <c r="A40" s="35" t="s">
        <v>168</v>
      </c>
      <c r="E40" s="35"/>
      <c r="N40" s="119"/>
    </row>
    <row r="41" spans="1:20" x14ac:dyDescent="0.25">
      <c r="A41" s="35" t="s">
        <v>169</v>
      </c>
      <c r="B41" s="35"/>
      <c r="C41" s="35"/>
      <c r="D41" s="82"/>
      <c r="N41" s="119"/>
    </row>
    <row r="42" spans="1:20" x14ac:dyDescent="0.25">
      <c r="A42" s="35" t="s">
        <v>126</v>
      </c>
      <c r="B42" s="35"/>
      <c r="C42" s="35"/>
      <c r="D42" s="82"/>
      <c r="N42" s="35"/>
    </row>
    <row r="43" spans="1:20" x14ac:dyDescent="0.25">
      <c r="A43" s="35" t="s">
        <v>127</v>
      </c>
      <c r="B43" s="35"/>
      <c r="C43" s="35"/>
      <c r="D43" s="82"/>
      <c r="M43" s="35"/>
      <c r="N43" s="35"/>
    </row>
    <row r="44" spans="1:20" x14ac:dyDescent="0.25">
      <c r="A44" s="37" t="s">
        <v>140</v>
      </c>
      <c r="C44" s="82"/>
      <c r="D44" s="82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horizontalDpi="300" verticalDpi="300" r:id="rId1"/>
  <headerFooter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5"/>
  <sheetViews>
    <sheetView zoomScaleNormal="100" workbookViewId="0">
      <selection activeCell="A27" sqref="A27"/>
    </sheetView>
  </sheetViews>
  <sheetFormatPr defaultRowHeight="15" x14ac:dyDescent="0.25"/>
  <cols>
    <col min="1" max="1" width="19.42578125" customWidth="1"/>
    <col min="2" max="2" width="36.42578125" customWidth="1"/>
    <col min="3" max="3" width="14.42578125" bestFit="1" customWidth="1"/>
    <col min="4" max="4" width="9.42578125" customWidth="1"/>
    <col min="5" max="6" width="5.85546875" customWidth="1"/>
    <col min="7" max="7" width="5.85546875" style="315" customWidth="1"/>
    <col min="8" max="9" width="5.85546875" customWidth="1"/>
    <col min="10" max="10" width="5.85546875" style="315" customWidth="1"/>
    <col min="11" max="12" width="5.85546875" customWidth="1"/>
    <col min="13" max="13" width="5.85546875" style="315" customWidth="1"/>
    <col min="14" max="15" width="5.85546875" customWidth="1"/>
    <col min="16" max="16" width="5.85546875" style="315" customWidth="1"/>
    <col min="17" max="18" width="5.85546875" customWidth="1"/>
    <col min="19" max="19" width="5.85546875" style="315" customWidth="1"/>
    <col min="20" max="21" width="5.85546875" customWidth="1"/>
    <col min="22" max="22" width="5.85546875" style="315" customWidth="1"/>
    <col min="23" max="23" width="5.85546875" customWidth="1"/>
    <col min="24" max="24" width="5.85546875" style="315" customWidth="1"/>
  </cols>
  <sheetData>
    <row r="1" spans="1:24" ht="15.75" customHeight="1" thickBot="1" x14ac:dyDescent="0.3">
      <c r="A1" s="525" t="s">
        <v>189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7"/>
    </row>
    <row r="2" spans="1:24" ht="15.75" thickBot="1" x14ac:dyDescent="0.3">
      <c r="A2" s="528" t="s">
        <v>123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30"/>
    </row>
    <row r="3" spans="1:24" ht="15.75" thickBot="1" x14ac:dyDescent="0.3">
      <c r="A3" s="466" t="s">
        <v>275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8"/>
    </row>
    <row r="4" spans="1:24" x14ac:dyDescent="0.25">
      <c r="A4" s="473" t="s">
        <v>44</v>
      </c>
      <c r="B4" s="457" t="s">
        <v>24</v>
      </c>
      <c r="C4" s="455" t="s">
        <v>124</v>
      </c>
      <c r="D4" s="459" t="s">
        <v>125</v>
      </c>
      <c r="E4" s="475" t="s">
        <v>25</v>
      </c>
      <c r="F4" s="476"/>
      <c r="G4" s="477"/>
      <c r="H4" s="478" t="s">
        <v>26</v>
      </c>
      <c r="I4" s="476"/>
      <c r="J4" s="477"/>
      <c r="K4" s="478" t="s">
        <v>27</v>
      </c>
      <c r="L4" s="476"/>
      <c r="M4" s="477"/>
      <c r="N4" s="478" t="s">
        <v>28</v>
      </c>
      <c r="O4" s="479"/>
      <c r="P4" s="480"/>
      <c r="Q4" s="478" t="s">
        <v>29</v>
      </c>
      <c r="R4" s="479"/>
      <c r="S4" s="480"/>
      <c r="T4" s="478" t="s">
        <v>30</v>
      </c>
      <c r="U4" s="479"/>
      <c r="V4" s="480"/>
      <c r="W4" s="469" t="s">
        <v>31</v>
      </c>
      <c r="X4" s="505" t="s">
        <v>32</v>
      </c>
    </row>
    <row r="5" spans="1:24" ht="15.75" thickBot="1" x14ac:dyDescent="0.3">
      <c r="A5" s="474"/>
      <c r="B5" s="458"/>
      <c r="C5" s="456"/>
      <c r="D5" s="459"/>
      <c r="E5" s="12" t="s">
        <v>31</v>
      </c>
      <c r="F5" s="13"/>
      <c r="G5" s="305" t="s">
        <v>32</v>
      </c>
      <c r="H5" s="12" t="s">
        <v>31</v>
      </c>
      <c r="I5" s="13"/>
      <c r="J5" s="305" t="s">
        <v>32</v>
      </c>
      <c r="K5" s="12" t="s">
        <v>31</v>
      </c>
      <c r="L5" s="13"/>
      <c r="M5" s="305" t="s">
        <v>32</v>
      </c>
      <c r="N5" s="12" t="s">
        <v>31</v>
      </c>
      <c r="O5" s="13"/>
      <c r="P5" s="305" t="s">
        <v>32</v>
      </c>
      <c r="Q5" s="12" t="s">
        <v>31</v>
      </c>
      <c r="R5" s="13"/>
      <c r="S5" s="305" t="s">
        <v>32</v>
      </c>
      <c r="T5" s="12" t="s">
        <v>31</v>
      </c>
      <c r="U5" s="13"/>
      <c r="V5" s="305" t="s">
        <v>32</v>
      </c>
      <c r="W5" s="470"/>
      <c r="X5" s="506"/>
    </row>
    <row r="6" spans="1:24" x14ac:dyDescent="0.25">
      <c r="A6" s="199" t="s">
        <v>120</v>
      </c>
      <c r="B6" s="41" t="s">
        <v>222</v>
      </c>
      <c r="C6" s="78" t="s">
        <v>133</v>
      </c>
      <c r="D6" s="397" t="s">
        <v>132</v>
      </c>
      <c r="E6" s="84">
        <v>2</v>
      </c>
      <c r="F6" s="85" t="s">
        <v>33</v>
      </c>
      <c r="G6" s="306">
        <v>3</v>
      </c>
      <c r="H6" s="84">
        <v>2</v>
      </c>
      <c r="I6" s="85" t="s">
        <v>33</v>
      </c>
      <c r="J6" s="306">
        <v>3</v>
      </c>
      <c r="K6" s="84">
        <v>2</v>
      </c>
      <c r="L6" s="85" t="s">
        <v>33</v>
      </c>
      <c r="M6" s="306">
        <v>3</v>
      </c>
      <c r="N6" s="84">
        <v>2</v>
      </c>
      <c r="O6" s="85" t="s">
        <v>33</v>
      </c>
      <c r="P6" s="317">
        <v>3</v>
      </c>
      <c r="Q6" s="84">
        <v>2</v>
      </c>
      <c r="R6" s="85" t="s">
        <v>33</v>
      </c>
      <c r="S6" s="306">
        <v>3</v>
      </c>
      <c r="T6" s="84">
        <v>2</v>
      </c>
      <c r="U6" s="85" t="s">
        <v>33</v>
      </c>
      <c r="V6" s="317">
        <v>3</v>
      </c>
      <c r="W6" s="304">
        <f t="shared" ref="W6:W26" si="0">15*(E6+H6+K6+N6+Q6+T6)</f>
        <v>180</v>
      </c>
      <c r="X6" s="320">
        <f>SUM(G6+J6+M6+P6+S6+V6)</f>
        <v>18</v>
      </c>
    </row>
    <row r="7" spans="1:24" x14ac:dyDescent="0.25">
      <c r="A7" s="200" t="s">
        <v>303</v>
      </c>
      <c r="B7" s="27" t="s">
        <v>34</v>
      </c>
      <c r="C7" s="39" t="s">
        <v>133</v>
      </c>
      <c r="D7" s="376" t="s">
        <v>40</v>
      </c>
      <c r="E7" s="31">
        <v>1</v>
      </c>
      <c r="F7" s="32" t="s">
        <v>35</v>
      </c>
      <c r="G7" s="307">
        <v>1</v>
      </c>
      <c r="H7" s="31">
        <v>1</v>
      </c>
      <c r="I7" s="32" t="s">
        <v>33</v>
      </c>
      <c r="J7" s="307">
        <v>1</v>
      </c>
      <c r="K7" s="31"/>
      <c r="L7" s="32"/>
      <c r="M7" s="307"/>
      <c r="N7" s="31"/>
      <c r="O7" s="32"/>
      <c r="P7" s="178"/>
      <c r="Q7" s="31"/>
      <c r="R7" s="32"/>
      <c r="S7" s="307"/>
      <c r="T7" s="31"/>
      <c r="U7" s="32"/>
      <c r="V7" s="178"/>
      <c r="W7" s="298">
        <f t="shared" si="0"/>
        <v>30</v>
      </c>
      <c r="X7" s="135">
        <f t="shared" ref="X7:X26" si="1">SUM(G7+J7+M7+P7+S7+V7)</f>
        <v>2</v>
      </c>
    </row>
    <row r="8" spans="1:24" x14ac:dyDescent="0.25">
      <c r="A8" s="200" t="s">
        <v>301</v>
      </c>
      <c r="B8" s="27" t="s">
        <v>143</v>
      </c>
      <c r="C8" s="39" t="s">
        <v>133</v>
      </c>
      <c r="D8" s="376" t="s">
        <v>40</v>
      </c>
      <c r="E8" s="31">
        <v>2</v>
      </c>
      <c r="F8" s="32" t="s">
        <v>35</v>
      </c>
      <c r="G8" s="307">
        <v>2</v>
      </c>
      <c r="H8" s="31">
        <v>2</v>
      </c>
      <c r="I8" s="32" t="s">
        <v>33</v>
      </c>
      <c r="J8" s="307">
        <v>2</v>
      </c>
      <c r="K8" s="31">
        <v>1</v>
      </c>
      <c r="L8" s="32" t="s">
        <v>35</v>
      </c>
      <c r="M8" s="307">
        <v>1</v>
      </c>
      <c r="N8" s="31">
        <v>1</v>
      </c>
      <c r="O8" s="32" t="s">
        <v>33</v>
      </c>
      <c r="P8" s="178">
        <v>1</v>
      </c>
      <c r="Q8" s="31">
        <v>1</v>
      </c>
      <c r="R8" s="32" t="s">
        <v>35</v>
      </c>
      <c r="S8" s="178">
        <v>1</v>
      </c>
      <c r="T8" s="31"/>
      <c r="U8" s="32"/>
      <c r="V8" s="178"/>
      <c r="W8" s="298">
        <f t="shared" si="0"/>
        <v>105</v>
      </c>
      <c r="X8" s="135">
        <f t="shared" si="1"/>
        <v>7</v>
      </c>
    </row>
    <row r="9" spans="1:24" x14ac:dyDescent="0.25">
      <c r="A9" s="229" t="s">
        <v>302</v>
      </c>
      <c r="B9" s="27" t="s">
        <v>144</v>
      </c>
      <c r="C9" s="39" t="s">
        <v>133</v>
      </c>
      <c r="D9" s="376" t="s">
        <v>132</v>
      </c>
      <c r="E9" s="31">
        <v>2</v>
      </c>
      <c r="F9" s="32" t="s">
        <v>35</v>
      </c>
      <c r="G9" s="307">
        <v>3</v>
      </c>
      <c r="H9" s="31">
        <v>2</v>
      </c>
      <c r="I9" s="32" t="s">
        <v>33</v>
      </c>
      <c r="J9" s="307">
        <v>3</v>
      </c>
      <c r="K9" s="31">
        <v>1</v>
      </c>
      <c r="L9" s="32" t="s">
        <v>35</v>
      </c>
      <c r="M9" s="307">
        <v>2</v>
      </c>
      <c r="N9" s="31">
        <v>1</v>
      </c>
      <c r="O9" s="32" t="s">
        <v>33</v>
      </c>
      <c r="P9" s="178">
        <v>2</v>
      </c>
      <c r="Q9" s="31">
        <v>1</v>
      </c>
      <c r="R9" s="32" t="s">
        <v>35</v>
      </c>
      <c r="S9" s="178">
        <v>2</v>
      </c>
      <c r="T9" s="31"/>
      <c r="U9" s="32"/>
      <c r="V9" s="178"/>
      <c r="W9" s="298">
        <f t="shared" si="0"/>
        <v>105</v>
      </c>
      <c r="X9" s="135">
        <f t="shared" si="1"/>
        <v>12</v>
      </c>
    </row>
    <row r="10" spans="1:24" x14ac:dyDescent="0.25">
      <c r="A10" s="229" t="s">
        <v>304</v>
      </c>
      <c r="B10" s="27" t="s">
        <v>145</v>
      </c>
      <c r="C10" s="39" t="s">
        <v>133</v>
      </c>
      <c r="D10" s="376" t="s">
        <v>132</v>
      </c>
      <c r="E10" s="31"/>
      <c r="F10" s="32"/>
      <c r="G10" s="307"/>
      <c r="H10" s="31"/>
      <c r="I10" s="32"/>
      <c r="J10" s="307"/>
      <c r="K10" s="31"/>
      <c r="L10" s="32"/>
      <c r="M10" s="307"/>
      <c r="N10" s="31"/>
      <c r="O10" s="32"/>
      <c r="P10" s="178"/>
      <c r="Q10" s="31">
        <v>1</v>
      </c>
      <c r="R10" s="32" t="s">
        <v>35</v>
      </c>
      <c r="S10" s="178">
        <v>1</v>
      </c>
      <c r="T10" s="31">
        <v>2</v>
      </c>
      <c r="U10" s="32" t="s">
        <v>33</v>
      </c>
      <c r="V10" s="178">
        <v>2</v>
      </c>
      <c r="W10" s="298">
        <f t="shared" si="0"/>
        <v>45</v>
      </c>
      <c r="X10" s="135">
        <f t="shared" si="1"/>
        <v>3</v>
      </c>
    </row>
    <row r="11" spans="1:24" x14ac:dyDescent="0.25">
      <c r="A11" s="230" t="s">
        <v>45</v>
      </c>
      <c r="B11" s="27" t="s">
        <v>36</v>
      </c>
      <c r="C11" s="27"/>
      <c r="D11" s="376" t="s">
        <v>132</v>
      </c>
      <c r="E11" s="31">
        <v>2</v>
      </c>
      <c r="F11" s="32" t="s">
        <v>33</v>
      </c>
      <c r="G11" s="307">
        <v>2</v>
      </c>
      <c r="H11" s="31"/>
      <c r="I11" s="32"/>
      <c r="J11" s="307"/>
      <c r="K11" s="28"/>
      <c r="L11" s="29"/>
      <c r="M11" s="307"/>
      <c r="N11" s="28"/>
      <c r="O11" s="29"/>
      <c r="P11" s="178"/>
      <c r="Q11" s="28"/>
      <c r="R11" s="29"/>
      <c r="S11" s="307"/>
      <c r="T11" s="28"/>
      <c r="U11" s="29"/>
      <c r="V11" s="178"/>
      <c r="W11" s="298">
        <f t="shared" si="0"/>
        <v>30</v>
      </c>
      <c r="X11" s="135">
        <f t="shared" si="1"/>
        <v>2</v>
      </c>
    </row>
    <row r="12" spans="1:24" x14ac:dyDescent="0.25">
      <c r="A12" s="230" t="s">
        <v>46</v>
      </c>
      <c r="B12" s="27" t="s">
        <v>38</v>
      </c>
      <c r="C12" s="27"/>
      <c r="D12" s="376" t="s">
        <v>132</v>
      </c>
      <c r="E12" s="31"/>
      <c r="F12" s="32"/>
      <c r="G12" s="307"/>
      <c r="H12" s="31"/>
      <c r="I12" s="32"/>
      <c r="J12" s="307"/>
      <c r="K12" s="28"/>
      <c r="L12" s="29"/>
      <c r="M12" s="178"/>
      <c r="N12" s="31">
        <v>2</v>
      </c>
      <c r="O12" s="32" t="s">
        <v>33</v>
      </c>
      <c r="P12" s="178">
        <v>2</v>
      </c>
      <c r="Q12" s="28"/>
      <c r="R12" s="29"/>
      <c r="S12" s="307"/>
      <c r="T12" s="28"/>
      <c r="U12" s="29"/>
      <c r="V12" s="178"/>
      <c r="W12" s="298">
        <f t="shared" si="0"/>
        <v>30</v>
      </c>
      <c r="X12" s="135">
        <f t="shared" si="1"/>
        <v>2</v>
      </c>
    </row>
    <row r="13" spans="1:24" x14ac:dyDescent="0.25">
      <c r="A13" s="250" t="s">
        <v>305</v>
      </c>
      <c r="B13" s="248" t="s">
        <v>281</v>
      </c>
      <c r="C13" s="39" t="s">
        <v>133</v>
      </c>
      <c r="D13" s="399" t="s">
        <v>132</v>
      </c>
      <c r="E13" s="65"/>
      <c r="F13" s="66"/>
      <c r="G13" s="308"/>
      <c r="H13" s="65"/>
      <c r="I13" s="66"/>
      <c r="J13" s="308"/>
      <c r="K13" s="68">
        <v>2</v>
      </c>
      <c r="L13" s="69" t="s">
        <v>33</v>
      </c>
      <c r="M13" s="316">
        <v>1</v>
      </c>
      <c r="N13" s="65">
        <v>2</v>
      </c>
      <c r="O13" s="66" t="s">
        <v>33</v>
      </c>
      <c r="P13" s="316">
        <v>1</v>
      </c>
      <c r="Q13" s="68"/>
      <c r="R13" s="69"/>
      <c r="S13" s="308"/>
      <c r="T13" s="68"/>
      <c r="U13" s="69"/>
      <c r="V13" s="316"/>
      <c r="W13" s="298">
        <f t="shared" si="0"/>
        <v>60</v>
      </c>
      <c r="X13" s="135">
        <f t="shared" si="1"/>
        <v>2</v>
      </c>
    </row>
    <row r="14" spans="1:24" ht="15.75" thickBot="1" x14ac:dyDescent="0.3">
      <c r="A14" s="231" t="s">
        <v>306</v>
      </c>
      <c r="B14" s="94" t="s">
        <v>282</v>
      </c>
      <c r="C14" s="80" t="str">
        <f>$C$10</f>
        <v>♫</v>
      </c>
      <c r="D14" s="398" t="s">
        <v>132</v>
      </c>
      <c r="E14" s="70"/>
      <c r="F14" s="71"/>
      <c r="G14" s="309"/>
      <c r="H14" s="70"/>
      <c r="I14" s="71"/>
      <c r="J14" s="309"/>
      <c r="K14" s="70"/>
      <c r="L14" s="71"/>
      <c r="M14" s="309"/>
      <c r="N14" s="52"/>
      <c r="O14" s="53"/>
      <c r="P14" s="318"/>
      <c r="Q14" s="70">
        <v>2</v>
      </c>
      <c r="R14" s="71" t="s">
        <v>33</v>
      </c>
      <c r="S14" s="309">
        <v>1</v>
      </c>
      <c r="T14" s="52">
        <v>2</v>
      </c>
      <c r="U14" s="53" t="s">
        <v>33</v>
      </c>
      <c r="V14" s="318">
        <v>1</v>
      </c>
      <c r="W14" s="243">
        <f t="shared" si="0"/>
        <v>60</v>
      </c>
      <c r="X14" s="321">
        <f t="shared" si="1"/>
        <v>2</v>
      </c>
    </row>
    <row r="15" spans="1:24" x14ac:dyDescent="0.25">
      <c r="A15" s="201" t="s">
        <v>68</v>
      </c>
      <c r="B15" s="219" t="s">
        <v>223</v>
      </c>
      <c r="C15" s="79" t="s">
        <v>133</v>
      </c>
      <c r="D15" s="121" t="s">
        <v>40</v>
      </c>
      <c r="E15" s="102">
        <v>2</v>
      </c>
      <c r="F15" s="103" t="s">
        <v>33</v>
      </c>
      <c r="G15" s="310">
        <v>7</v>
      </c>
      <c r="H15" s="102">
        <v>2</v>
      </c>
      <c r="I15" s="103" t="s">
        <v>33</v>
      </c>
      <c r="J15" s="310">
        <v>7</v>
      </c>
      <c r="K15" s="102">
        <v>2</v>
      </c>
      <c r="L15" s="103" t="s">
        <v>33</v>
      </c>
      <c r="M15" s="310">
        <v>7</v>
      </c>
      <c r="N15" s="102">
        <v>2</v>
      </c>
      <c r="O15" s="103" t="s">
        <v>33</v>
      </c>
      <c r="P15" s="310">
        <v>7</v>
      </c>
      <c r="Q15" s="102">
        <v>2</v>
      </c>
      <c r="R15" s="103" t="s">
        <v>33</v>
      </c>
      <c r="S15" s="310">
        <v>7</v>
      </c>
      <c r="T15" s="102">
        <v>2</v>
      </c>
      <c r="U15" s="103" t="s">
        <v>40</v>
      </c>
      <c r="V15" s="310">
        <v>7</v>
      </c>
      <c r="W15" s="304">
        <f t="shared" si="0"/>
        <v>180</v>
      </c>
      <c r="X15" s="320">
        <f t="shared" si="1"/>
        <v>42</v>
      </c>
    </row>
    <row r="16" spans="1:24" x14ac:dyDescent="0.25">
      <c r="A16" s="22" t="s">
        <v>69</v>
      </c>
      <c r="B16" s="220" t="s">
        <v>214</v>
      </c>
      <c r="C16" s="100"/>
      <c r="D16" s="39" t="s">
        <v>40</v>
      </c>
      <c r="E16" s="96"/>
      <c r="F16" s="97"/>
      <c r="G16" s="307"/>
      <c r="H16" s="96"/>
      <c r="I16" s="97"/>
      <c r="J16" s="307"/>
      <c r="K16" s="96"/>
      <c r="L16" s="97"/>
      <c r="M16" s="307"/>
      <c r="N16" s="96"/>
      <c r="O16" s="97"/>
      <c r="P16" s="307"/>
      <c r="Q16" s="76">
        <v>1</v>
      </c>
      <c r="R16" s="77" t="s">
        <v>40</v>
      </c>
      <c r="S16" s="310">
        <v>1</v>
      </c>
      <c r="T16" s="76">
        <v>1</v>
      </c>
      <c r="U16" s="77" t="s">
        <v>35</v>
      </c>
      <c r="V16" s="310">
        <v>1</v>
      </c>
      <c r="W16" s="298">
        <f t="shared" si="0"/>
        <v>30</v>
      </c>
      <c r="X16" s="135">
        <f t="shared" si="1"/>
        <v>2</v>
      </c>
    </row>
    <row r="17" spans="1:24" x14ac:dyDescent="0.25">
      <c r="A17" s="201" t="s">
        <v>324</v>
      </c>
      <c r="B17" s="221" t="s">
        <v>279</v>
      </c>
      <c r="C17" s="79" t="s">
        <v>133</v>
      </c>
      <c r="D17" s="376" t="s">
        <v>132</v>
      </c>
      <c r="E17" s="102">
        <v>1</v>
      </c>
      <c r="F17" s="103" t="s">
        <v>33</v>
      </c>
      <c r="G17" s="307">
        <v>1</v>
      </c>
      <c r="H17" s="102">
        <v>1</v>
      </c>
      <c r="I17" s="103" t="s">
        <v>33</v>
      </c>
      <c r="J17" s="307">
        <v>1</v>
      </c>
      <c r="K17" s="102"/>
      <c r="L17" s="103"/>
      <c r="M17" s="307"/>
      <c r="N17" s="102"/>
      <c r="O17" s="103"/>
      <c r="P17" s="307"/>
      <c r="Q17" s="96"/>
      <c r="R17" s="97"/>
      <c r="S17" s="307"/>
      <c r="T17" s="96"/>
      <c r="U17" s="97"/>
      <c r="V17" s="307"/>
      <c r="W17" s="298">
        <f t="shared" si="0"/>
        <v>30</v>
      </c>
      <c r="X17" s="135">
        <f t="shared" si="1"/>
        <v>2</v>
      </c>
    </row>
    <row r="18" spans="1:24" x14ac:dyDescent="0.25">
      <c r="A18" s="201" t="s">
        <v>325</v>
      </c>
      <c r="B18" s="221" t="s">
        <v>50</v>
      </c>
      <c r="C18" s="79" t="s">
        <v>133</v>
      </c>
      <c r="D18" s="376" t="s">
        <v>40</v>
      </c>
      <c r="E18" s="102"/>
      <c r="F18" s="103"/>
      <c r="G18" s="307"/>
      <c r="H18" s="102"/>
      <c r="I18" s="103"/>
      <c r="J18" s="307"/>
      <c r="K18" s="102">
        <v>1</v>
      </c>
      <c r="L18" s="103" t="s">
        <v>33</v>
      </c>
      <c r="M18" s="307">
        <v>1</v>
      </c>
      <c r="N18" s="102">
        <v>1</v>
      </c>
      <c r="O18" s="103" t="s">
        <v>33</v>
      </c>
      <c r="P18" s="178">
        <v>1</v>
      </c>
      <c r="Q18" s="96">
        <v>1</v>
      </c>
      <c r="R18" s="97" t="s">
        <v>33</v>
      </c>
      <c r="S18" s="307">
        <v>1</v>
      </c>
      <c r="T18" s="96">
        <v>1</v>
      </c>
      <c r="U18" s="97" t="s">
        <v>33</v>
      </c>
      <c r="V18" s="307">
        <v>1</v>
      </c>
      <c r="W18" s="298">
        <f t="shared" si="0"/>
        <v>60</v>
      </c>
      <c r="X18" s="135">
        <f t="shared" si="1"/>
        <v>4</v>
      </c>
    </row>
    <row r="19" spans="1:24" x14ac:dyDescent="0.25">
      <c r="A19" s="22"/>
      <c r="B19" s="220" t="s">
        <v>180</v>
      </c>
      <c r="C19" s="100"/>
      <c r="D19" s="100"/>
      <c r="E19" s="28"/>
      <c r="F19" s="29"/>
      <c r="G19" s="307"/>
      <c r="H19" s="28"/>
      <c r="I19" s="29"/>
      <c r="J19" s="307">
        <v>1</v>
      </c>
      <c r="K19" s="28"/>
      <c r="L19" s="29"/>
      <c r="M19" s="307"/>
      <c r="N19" s="28"/>
      <c r="O19" s="29"/>
      <c r="P19" s="178"/>
      <c r="Q19" s="28"/>
      <c r="R19" s="29"/>
      <c r="S19" s="307"/>
      <c r="T19" s="28"/>
      <c r="U19" s="29"/>
      <c r="V19" s="307">
        <v>3</v>
      </c>
      <c r="W19" s="298">
        <f t="shared" si="0"/>
        <v>0</v>
      </c>
      <c r="X19" s="135">
        <f t="shared" si="1"/>
        <v>4</v>
      </c>
    </row>
    <row r="20" spans="1:24" x14ac:dyDescent="0.25">
      <c r="A20" s="201" t="s">
        <v>71</v>
      </c>
      <c r="B20" s="222" t="s">
        <v>224</v>
      </c>
      <c r="C20" s="100"/>
      <c r="D20" s="39" t="s">
        <v>40</v>
      </c>
      <c r="E20" s="28">
        <v>4</v>
      </c>
      <c r="F20" s="29" t="s">
        <v>35</v>
      </c>
      <c r="G20" s="311">
        <v>4</v>
      </c>
      <c r="H20" s="28">
        <v>4</v>
      </c>
      <c r="I20" s="29" t="s">
        <v>35</v>
      </c>
      <c r="J20" s="311">
        <v>4</v>
      </c>
      <c r="K20" s="28">
        <v>4</v>
      </c>
      <c r="L20" s="29" t="s">
        <v>35</v>
      </c>
      <c r="M20" s="311">
        <v>4</v>
      </c>
      <c r="N20" s="28">
        <v>4</v>
      </c>
      <c r="O20" s="29" t="s">
        <v>35</v>
      </c>
      <c r="P20" s="311">
        <v>4</v>
      </c>
      <c r="Q20" s="28">
        <v>4</v>
      </c>
      <c r="R20" s="29" t="s">
        <v>35</v>
      </c>
      <c r="S20" s="311">
        <v>4</v>
      </c>
      <c r="T20" s="28">
        <v>4</v>
      </c>
      <c r="U20" s="29" t="s">
        <v>35</v>
      </c>
      <c r="V20" s="311">
        <v>4</v>
      </c>
      <c r="W20" s="298">
        <f t="shared" si="0"/>
        <v>360</v>
      </c>
      <c r="X20" s="135">
        <f t="shared" si="1"/>
        <v>24</v>
      </c>
    </row>
    <row r="21" spans="1:24" x14ac:dyDescent="0.25">
      <c r="A21" s="205" t="s">
        <v>70</v>
      </c>
      <c r="B21" s="222" t="s">
        <v>227</v>
      </c>
      <c r="C21" s="100"/>
      <c r="D21" s="39" t="s">
        <v>40</v>
      </c>
      <c r="E21" s="28"/>
      <c r="F21" s="29"/>
      <c r="G21" s="311"/>
      <c r="H21" s="28"/>
      <c r="I21" s="29"/>
      <c r="J21" s="311"/>
      <c r="K21" s="28"/>
      <c r="L21" s="29"/>
      <c r="M21" s="311"/>
      <c r="N21" s="28"/>
      <c r="O21" s="29"/>
      <c r="P21" s="311"/>
      <c r="Q21" s="28">
        <v>2</v>
      </c>
      <c r="R21" s="29" t="s">
        <v>40</v>
      </c>
      <c r="S21" s="311">
        <v>2</v>
      </c>
      <c r="T21" s="28">
        <v>2</v>
      </c>
      <c r="U21" s="29" t="s">
        <v>35</v>
      </c>
      <c r="V21" s="311">
        <v>2</v>
      </c>
      <c r="W21" s="298">
        <f t="shared" si="0"/>
        <v>60</v>
      </c>
      <c r="X21" s="135">
        <f t="shared" si="1"/>
        <v>4</v>
      </c>
    </row>
    <row r="22" spans="1:24" x14ac:dyDescent="0.25">
      <c r="A22" s="154" t="s">
        <v>48</v>
      </c>
      <c r="B22" s="220" t="s">
        <v>215</v>
      </c>
      <c r="C22" s="100"/>
      <c r="D22" s="39" t="s">
        <v>40</v>
      </c>
      <c r="E22" s="31">
        <v>1</v>
      </c>
      <c r="F22" s="32" t="s">
        <v>35</v>
      </c>
      <c r="G22" s="311">
        <v>3</v>
      </c>
      <c r="H22" s="31">
        <v>1</v>
      </c>
      <c r="I22" s="32" t="s">
        <v>35</v>
      </c>
      <c r="J22" s="311">
        <v>3</v>
      </c>
      <c r="K22" s="31">
        <v>1</v>
      </c>
      <c r="L22" s="32" t="s">
        <v>35</v>
      </c>
      <c r="M22" s="311">
        <v>3</v>
      </c>
      <c r="N22" s="31">
        <v>1</v>
      </c>
      <c r="O22" s="32" t="s">
        <v>35</v>
      </c>
      <c r="P22" s="311">
        <v>3</v>
      </c>
      <c r="Q22" s="31">
        <v>1</v>
      </c>
      <c r="R22" s="32" t="s">
        <v>35</v>
      </c>
      <c r="S22" s="311">
        <v>3</v>
      </c>
      <c r="T22" s="31">
        <v>1</v>
      </c>
      <c r="U22" s="32" t="s">
        <v>35</v>
      </c>
      <c r="V22" s="311">
        <v>3</v>
      </c>
      <c r="W22" s="298">
        <f t="shared" si="0"/>
        <v>90</v>
      </c>
      <c r="X22" s="135">
        <f t="shared" si="1"/>
        <v>18</v>
      </c>
    </row>
    <row r="23" spans="1:24" x14ac:dyDescent="0.25">
      <c r="A23" s="209" t="s">
        <v>323</v>
      </c>
      <c r="B23" s="220" t="s">
        <v>216</v>
      </c>
      <c r="C23" s="100"/>
      <c r="D23" s="39" t="s">
        <v>40</v>
      </c>
      <c r="E23" s="146">
        <v>1</v>
      </c>
      <c r="F23" s="147" t="s">
        <v>35</v>
      </c>
      <c r="G23" s="311">
        <v>1</v>
      </c>
      <c r="H23" s="146">
        <v>1</v>
      </c>
      <c r="I23" s="147" t="s">
        <v>35</v>
      </c>
      <c r="J23" s="311">
        <v>1</v>
      </c>
      <c r="K23" s="150"/>
      <c r="L23" s="151"/>
      <c r="M23" s="311"/>
      <c r="N23" s="146"/>
      <c r="O23" s="147"/>
      <c r="P23" s="311"/>
      <c r="Q23" s="146"/>
      <c r="R23" s="147"/>
      <c r="S23" s="311"/>
      <c r="T23" s="146"/>
      <c r="U23" s="147"/>
      <c r="V23" s="311"/>
      <c r="W23" s="298">
        <f t="shared" si="0"/>
        <v>30</v>
      </c>
      <c r="X23" s="135">
        <f t="shared" si="1"/>
        <v>2</v>
      </c>
    </row>
    <row r="24" spans="1:24" x14ac:dyDescent="0.25">
      <c r="A24" s="212" t="s">
        <v>326</v>
      </c>
      <c r="B24" s="223" t="s">
        <v>225</v>
      </c>
      <c r="C24" s="158"/>
      <c r="D24" s="39" t="s">
        <v>40</v>
      </c>
      <c r="E24" s="159"/>
      <c r="F24" s="160"/>
      <c r="G24" s="312"/>
      <c r="H24" s="159"/>
      <c r="I24" s="160"/>
      <c r="J24" s="312"/>
      <c r="K24" s="28">
        <v>1</v>
      </c>
      <c r="L24" s="29" t="s">
        <v>35</v>
      </c>
      <c r="M24" s="312">
        <v>2</v>
      </c>
      <c r="N24" s="28">
        <v>1</v>
      </c>
      <c r="O24" s="29" t="s">
        <v>35</v>
      </c>
      <c r="P24" s="312">
        <v>2</v>
      </c>
      <c r="Q24" s="159"/>
      <c r="R24" s="160"/>
      <c r="S24" s="312"/>
      <c r="T24" s="159"/>
      <c r="U24" s="160"/>
      <c r="V24" s="312"/>
      <c r="W24" s="298">
        <f t="shared" si="0"/>
        <v>30</v>
      </c>
      <c r="X24" s="135">
        <f t="shared" si="1"/>
        <v>4</v>
      </c>
    </row>
    <row r="25" spans="1:24" x14ac:dyDescent="0.25">
      <c r="A25" s="205" t="s">
        <v>327</v>
      </c>
      <c r="B25" s="158" t="s">
        <v>226</v>
      </c>
      <c r="C25" s="158"/>
      <c r="D25" s="39" t="s">
        <v>40</v>
      </c>
      <c r="E25" s="159"/>
      <c r="F25" s="160"/>
      <c r="G25" s="312"/>
      <c r="H25" s="159"/>
      <c r="I25" s="160"/>
      <c r="J25" s="312"/>
      <c r="K25" s="28">
        <v>1</v>
      </c>
      <c r="L25" s="29" t="s">
        <v>35</v>
      </c>
      <c r="M25" s="312">
        <v>2</v>
      </c>
      <c r="N25" s="28">
        <v>1</v>
      </c>
      <c r="O25" s="29" t="s">
        <v>35</v>
      </c>
      <c r="P25" s="312">
        <v>2</v>
      </c>
      <c r="Q25" s="159"/>
      <c r="R25" s="160"/>
      <c r="S25" s="312"/>
      <c r="T25" s="159"/>
      <c r="U25" s="160"/>
      <c r="V25" s="312"/>
      <c r="W25" s="298">
        <f t="shared" si="0"/>
        <v>30</v>
      </c>
      <c r="X25" s="135">
        <f t="shared" si="1"/>
        <v>4</v>
      </c>
    </row>
    <row r="26" spans="1:24" ht="24" thickBot="1" x14ac:dyDescent="0.3">
      <c r="A26" s="210" t="s">
        <v>167</v>
      </c>
      <c r="B26" s="259" t="s">
        <v>299</v>
      </c>
      <c r="C26" s="80" t="s">
        <v>133</v>
      </c>
      <c r="D26" s="123" t="s">
        <v>40</v>
      </c>
      <c r="E26" s="70"/>
      <c r="F26" s="71"/>
      <c r="G26" s="313"/>
      <c r="H26" s="70"/>
      <c r="I26" s="71"/>
      <c r="J26" s="313"/>
      <c r="K26" s="70"/>
      <c r="L26" s="71"/>
      <c r="M26" s="313"/>
      <c r="N26" s="70"/>
      <c r="O26" s="71"/>
      <c r="P26" s="313"/>
      <c r="Q26" s="70">
        <v>4</v>
      </c>
      <c r="R26" s="71" t="s">
        <v>40</v>
      </c>
      <c r="S26" s="313">
        <v>2</v>
      </c>
      <c r="T26" s="70">
        <v>4</v>
      </c>
      <c r="U26" s="71" t="s">
        <v>40</v>
      </c>
      <c r="V26" s="313">
        <v>2</v>
      </c>
      <c r="W26" s="243">
        <f t="shared" si="0"/>
        <v>120</v>
      </c>
      <c r="X26" s="129">
        <f t="shared" si="1"/>
        <v>4</v>
      </c>
    </row>
    <row r="27" spans="1:24" x14ac:dyDescent="0.25">
      <c r="A27" s="263" t="s">
        <v>312</v>
      </c>
      <c r="B27" s="264" t="s">
        <v>277</v>
      </c>
      <c r="C27" s="120"/>
      <c r="D27" s="265"/>
      <c r="E27" s="31"/>
      <c r="F27" s="32"/>
      <c r="G27" s="307"/>
      <c r="H27" s="207"/>
      <c r="I27" s="32"/>
      <c r="J27" s="178"/>
      <c r="K27" s="96"/>
      <c r="L27" s="97"/>
      <c r="M27" s="307"/>
      <c r="N27" s="190"/>
      <c r="O27" s="148"/>
      <c r="P27" s="178"/>
      <c r="Q27" s="168"/>
      <c r="R27" s="116" t="s">
        <v>40</v>
      </c>
      <c r="S27" s="307">
        <v>3</v>
      </c>
      <c r="T27" s="190"/>
      <c r="U27" s="116" t="s">
        <v>40</v>
      </c>
      <c r="V27" s="178">
        <v>3</v>
      </c>
      <c r="W27" s="92"/>
      <c r="X27" s="135">
        <v>6</v>
      </c>
    </row>
    <row r="28" spans="1:24" ht="26.25" thickBot="1" x14ac:dyDescent="0.3">
      <c r="A28" s="254"/>
      <c r="B28" s="259" t="s">
        <v>273</v>
      </c>
      <c r="C28" s="268" t="s">
        <v>190</v>
      </c>
      <c r="D28" s="267"/>
      <c r="E28" s="65"/>
      <c r="F28" s="66"/>
      <c r="G28" s="308"/>
      <c r="H28" s="269"/>
      <c r="I28" s="66"/>
      <c r="J28" s="316"/>
      <c r="K28" s="65"/>
      <c r="L28" s="66"/>
      <c r="M28" s="308"/>
      <c r="N28" s="269"/>
      <c r="O28" s="66"/>
      <c r="P28" s="316"/>
      <c r="Q28" s="65"/>
      <c r="R28" s="66"/>
      <c r="S28" s="308"/>
      <c r="T28" s="269"/>
      <c r="U28" s="66" t="s">
        <v>139</v>
      </c>
      <c r="V28" s="316">
        <v>0</v>
      </c>
      <c r="W28" s="73">
        <f t="shared" ref="W28" si="2">15*(E28+H28+K28+N28+Q28+T28)</f>
        <v>0</v>
      </c>
      <c r="X28" s="129">
        <f t="shared" ref="X28" si="3">SUM(G28+J28+M28+P28+S28+V28)</f>
        <v>0</v>
      </c>
    </row>
    <row r="29" spans="1:24" x14ac:dyDescent="0.25">
      <c r="A29" s="270"/>
      <c r="B29" s="271" t="s">
        <v>130</v>
      </c>
      <c r="C29" s="272"/>
      <c r="D29" s="273"/>
      <c r="E29" s="84"/>
      <c r="F29" s="85"/>
      <c r="G29" s="306">
        <v>2</v>
      </c>
      <c r="H29" s="274"/>
      <c r="I29" s="275"/>
      <c r="J29" s="317">
        <v>3</v>
      </c>
      <c r="K29" s="276"/>
      <c r="L29" s="275"/>
      <c r="M29" s="306">
        <v>3</v>
      </c>
      <c r="N29" s="277"/>
      <c r="O29" s="278"/>
      <c r="P29" s="317">
        <v>2</v>
      </c>
      <c r="Q29" s="279"/>
      <c r="R29" s="278"/>
      <c r="S29" s="306"/>
      <c r="T29" s="277"/>
      <c r="U29" s="278"/>
      <c r="V29" s="317"/>
      <c r="W29" s="91"/>
      <c r="X29" s="322">
        <f>G29+J29+M29+P29+S29+V29</f>
        <v>10</v>
      </c>
    </row>
    <row r="30" spans="1:24" s="38" customFormat="1" ht="15.75" thickBot="1" x14ac:dyDescent="0.3">
      <c r="A30" s="232" t="s">
        <v>274</v>
      </c>
      <c r="B30" s="280" t="s">
        <v>42</v>
      </c>
      <c r="C30" s="281"/>
      <c r="D30" s="282" t="s">
        <v>40</v>
      </c>
      <c r="E30" s="70">
        <v>1</v>
      </c>
      <c r="F30" s="71" t="s">
        <v>157</v>
      </c>
      <c r="G30" s="309"/>
      <c r="H30" s="283">
        <v>1</v>
      </c>
      <c r="I30" s="71" t="s">
        <v>157</v>
      </c>
      <c r="J30" s="318"/>
      <c r="K30" s="70"/>
      <c r="L30" s="71"/>
      <c r="M30" s="309"/>
      <c r="N30" s="284"/>
      <c r="O30" s="196"/>
      <c r="P30" s="318"/>
      <c r="Q30" s="285"/>
      <c r="R30" s="196"/>
      <c r="S30" s="309"/>
      <c r="T30" s="284"/>
      <c r="U30" s="196"/>
      <c r="V30" s="318"/>
      <c r="W30" s="243">
        <f>15*(E30+H30+K30+N30+Q30+T30)</f>
        <v>30</v>
      </c>
      <c r="X30" s="129">
        <f>G30+J30+M30+P30+S30+V30</f>
        <v>0</v>
      </c>
    </row>
    <row r="31" spans="1:24" ht="15.75" thickBot="1" x14ac:dyDescent="0.3">
      <c r="A31" s="164"/>
      <c r="B31" s="211" t="s">
        <v>43</v>
      </c>
      <c r="C31" s="211"/>
      <c r="D31" s="211"/>
      <c r="E31" s="142">
        <f>SUM(E6:E30)</f>
        <v>19</v>
      </c>
      <c r="F31" s="142"/>
      <c r="G31" s="314">
        <f t="shared" ref="G31:X31" si="4">SUM(G6:G30)</f>
        <v>29</v>
      </c>
      <c r="H31" s="142">
        <f t="shared" si="4"/>
        <v>17</v>
      </c>
      <c r="I31" s="142"/>
      <c r="J31" s="314">
        <f t="shared" si="4"/>
        <v>29</v>
      </c>
      <c r="K31" s="142">
        <f t="shared" si="4"/>
        <v>16</v>
      </c>
      <c r="L31" s="142"/>
      <c r="M31" s="314">
        <f t="shared" si="4"/>
        <v>29</v>
      </c>
      <c r="N31" s="142">
        <f t="shared" si="4"/>
        <v>18</v>
      </c>
      <c r="O31" s="142"/>
      <c r="P31" s="314">
        <f t="shared" si="4"/>
        <v>30</v>
      </c>
      <c r="Q31" s="142">
        <f t="shared" si="4"/>
        <v>22</v>
      </c>
      <c r="R31" s="142"/>
      <c r="S31" s="314">
        <f t="shared" si="4"/>
        <v>31</v>
      </c>
      <c r="T31" s="142">
        <f t="shared" si="4"/>
        <v>21</v>
      </c>
      <c r="U31" s="142"/>
      <c r="V31" s="314">
        <f t="shared" si="4"/>
        <v>32</v>
      </c>
      <c r="W31" s="142">
        <f t="shared" si="4"/>
        <v>1695</v>
      </c>
      <c r="X31" s="323">
        <f t="shared" si="4"/>
        <v>180</v>
      </c>
    </row>
    <row r="33" spans="1:20" x14ac:dyDescent="0.25">
      <c r="A33" s="119" t="s">
        <v>149</v>
      </c>
      <c r="D33" s="82"/>
    </row>
    <row r="34" spans="1:20" x14ac:dyDescent="0.25">
      <c r="A34" s="119" t="s">
        <v>152</v>
      </c>
      <c r="D34" s="82"/>
      <c r="O34" s="125" t="s">
        <v>150</v>
      </c>
      <c r="P34" s="319"/>
      <c r="T34" s="119" t="s">
        <v>151</v>
      </c>
    </row>
    <row r="35" spans="1:20" x14ac:dyDescent="0.25">
      <c r="A35" s="35" t="s">
        <v>177</v>
      </c>
      <c r="E35" s="119"/>
      <c r="O35" s="125" t="s">
        <v>159</v>
      </c>
      <c r="P35" s="319"/>
      <c r="T35" s="119" t="s">
        <v>155</v>
      </c>
    </row>
    <row r="36" spans="1:20" x14ac:dyDescent="0.25">
      <c r="A36" s="35" t="s">
        <v>165</v>
      </c>
      <c r="E36" s="119"/>
      <c r="O36" s="125" t="s">
        <v>160</v>
      </c>
      <c r="P36" s="319"/>
      <c r="T36" s="35" t="s">
        <v>153</v>
      </c>
    </row>
    <row r="37" spans="1:20" x14ac:dyDescent="0.25">
      <c r="A37" s="35" t="s">
        <v>154</v>
      </c>
      <c r="E37" s="35"/>
      <c r="O37" s="125" t="s">
        <v>161</v>
      </c>
      <c r="P37" s="319"/>
      <c r="T37" s="119" t="s">
        <v>158</v>
      </c>
    </row>
    <row r="38" spans="1:20" x14ac:dyDescent="0.25">
      <c r="A38" s="36" t="s">
        <v>178</v>
      </c>
      <c r="D38" s="35"/>
      <c r="E38" s="35"/>
      <c r="J38" s="319"/>
      <c r="K38" s="35"/>
      <c r="L38" s="35"/>
      <c r="M38" s="319"/>
      <c r="N38" s="35"/>
      <c r="P38" s="319"/>
      <c r="T38" s="119" t="s">
        <v>156</v>
      </c>
    </row>
    <row r="39" spans="1:20" x14ac:dyDescent="0.25">
      <c r="D39" s="82"/>
      <c r="T39" s="119" t="s">
        <v>166</v>
      </c>
    </row>
    <row r="40" spans="1:20" x14ac:dyDescent="0.25">
      <c r="A40" s="118" t="s">
        <v>163</v>
      </c>
      <c r="D40" s="82"/>
    </row>
    <row r="41" spans="1:20" x14ac:dyDescent="0.25">
      <c r="A41" s="35" t="s">
        <v>168</v>
      </c>
      <c r="E41" s="35"/>
      <c r="N41" s="119"/>
    </row>
    <row r="42" spans="1:20" x14ac:dyDescent="0.25">
      <c r="A42" s="35" t="s">
        <v>169</v>
      </c>
      <c r="B42" s="35"/>
      <c r="C42" s="35"/>
      <c r="D42" s="82"/>
      <c r="N42" s="119"/>
    </row>
    <row r="43" spans="1:20" x14ac:dyDescent="0.25">
      <c r="A43" s="35" t="s">
        <v>126</v>
      </c>
      <c r="B43" s="35"/>
      <c r="C43" s="35"/>
      <c r="D43" s="82"/>
      <c r="N43" s="35"/>
    </row>
    <row r="44" spans="1:20" x14ac:dyDescent="0.25">
      <c r="A44" s="35" t="s">
        <v>127</v>
      </c>
      <c r="B44" s="35"/>
      <c r="C44" s="35"/>
      <c r="D44" s="82"/>
      <c r="M44" s="319"/>
      <c r="N44" s="35"/>
    </row>
    <row r="45" spans="1:20" x14ac:dyDescent="0.25">
      <c r="A45" s="37" t="s">
        <v>140</v>
      </c>
      <c r="C45" s="82"/>
      <c r="D45" s="82"/>
    </row>
  </sheetData>
  <mergeCells count="15">
    <mergeCell ref="A1:X1"/>
    <mergeCell ref="A2:X2"/>
    <mergeCell ref="A3:X3"/>
    <mergeCell ref="C4:C5"/>
    <mergeCell ref="D4:D5"/>
    <mergeCell ref="T4:V4"/>
    <mergeCell ref="W4:W5"/>
    <mergeCell ref="X4:X5"/>
    <mergeCell ref="A4:A5"/>
    <mergeCell ref="B4:B5"/>
    <mergeCell ref="E4:G4"/>
    <mergeCell ref="H4:J4"/>
    <mergeCell ref="K4:M4"/>
    <mergeCell ref="N4:P4"/>
    <mergeCell ref="Q4:S4"/>
  </mergeCells>
  <pageMargins left="0.70866141732283472" right="0.5" top="0.74803149606299213" bottom="0.74803149606299213" header="0.31496062992125984" footer="0.31496062992125984"/>
  <pageSetup paperSize="9" scale="69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23</vt:i4>
      </vt:variant>
    </vt:vector>
  </HeadingPairs>
  <TitlesOfParts>
    <vt:vector size="23" baseType="lpstr">
      <vt:lpstr>Tartalom</vt:lpstr>
      <vt:lpstr>ZON</vt:lpstr>
      <vt:lpstr>ORG</vt:lpstr>
      <vt:lpstr>UTO</vt:lpstr>
      <vt:lpstr>KUR</vt:lpstr>
      <vt:lpstr>TRO</vt:lpstr>
      <vt:lpstr>HAR</vt:lpstr>
      <vt:lpstr>TUB</vt:lpstr>
      <vt:lpstr>GIT</vt:lpstr>
      <vt:lpstr>GKA</vt:lpstr>
      <vt:lpstr>GDN</vt:lpstr>
      <vt:lpstr>HEG</vt:lpstr>
      <vt:lpstr>MHE</vt:lpstr>
      <vt:lpstr>FUR</vt:lpstr>
      <vt:lpstr>FUV</vt:lpstr>
      <vt:lpstr>OBO</vt:lpstr>
      <vt:lpstr>KLA</vt:lpstr>
      <vt:lpstr>FAG</vt:lpstr>
      <vt:lpstr>SAX</vt:lpstr>
      <vt:lpstr>ENE</vt:lpstr>
      <vt:lpstr>KRV</vt:lpstr>
      <vt:lpstr>EHO</vt:lpstr>
      <vt:lpstr>EHK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Ákos</dc:creator>
  <cp:lastModifiedBy>ZK</cp:lastModifiedBy>
  <cp:lastPrinted>2020-07-17T09:53:10Z</cp:lastPrinted>
  <dcterms:created xsi:type="dcterms:W3CDTF">2017-07-11T06:42:32Z</dcterms:created>
  <dcterms:modified xsi:type="dcterms:W3CDTF">2020-08-26T13:18:35Z</dcterms:modified>
</cp:coreProperties>
</file>