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K\Documents\ZK Dokumentumok\Képzések\Mintatantervek\Védett_honlapra feltett változatok_kredithálók\"/>
    </mc:Choice>
  </mc:AlternateContent>
  <workbookProtection workbookAlgorithmName="SHA-512" workbookHashValue="QLTLTdEvKpN75+U9bOVJK8HHsHSVr8L8KNzcovfsngrbF9zsoI9L5xvPIwr9Fmn8y0Fd6xz8z3fjDvC4b/467A==" workbookSaltValue="W5Khc78aU4jzir9n8IX74w==" workbookSpinCount="100000" lockStructure="1"/>
  <bookViews>
    <workbookView xWindow="0" yWindow="0" windowWidth="19440" windowHeight="11925" tabRatio="776"/>
  </bookViews>
  <sheets>
    <sheet name="Tartalomjegyzék" sheetId="27" r:id="rId1"/>
    <sheet name="Zennelmélet" sheetId="22" r:id="rId2"/>
    <sheet name="Zenneismeret" sheetId="25" r:id="rId3"/>
  </sheets>
  <definedNames>
    <definedName name="átlag" localSheetId="0">#REF!</definedName>
    <definedName name="átlag" localSheetId="2">#REF!</definedName>
    <definedName name="átlag">#REF!</definedName>
    <definedName name="bti" localSheetId="0">#REF!</definedName>
    <definedName name="bti" localSheetId="2">#REF!</definedName>
    <definedName name="bti">#REF!</definedName>
    <definedName name="egyház" localSheetId="0">#REF!</definedName>
    <definedName name="egyház" localSheetId="2">#REF!</definedName>
    <definedName name="egyház">#REF!</definedName>
    <definedName name="ének" localSheetId="0">#REF!</definedName>
    <definedName name="ének" localSheetId="2">#REF!</definedName>
    <definedName name="ének">#REF!</definedName>
    <definedName name="fúvós" localSheetId="0">#REF!</definedName>
    <definedName name="fúvós" localSheetId="2">#REF!</definedName>
    <definedName name="fúvós">#REF!</definedName>
    <definedName name="iétk" localSheetId="0">#REF!</definedName>
    <definedName name="iétk" localSheetId="2">#REF!</definedName>
    <definedName name="iétk">#REF!</definedName>
    <definedName name="isk" localSheetId="0">#REF!</definedName>
    <definedName name="isk" localSheetId="2">#REF!</definedName>
    <definedName name="isk">#REF!</definedName>
    <definedName name="jazz" localSheetId="0">#REF!</definedName>
    <definedName name="jazz" localSheetId="2">#REF!</definedName>
    <definedName name="jazz">#REF!</definedName>
    <definedName name="kamara" localSheetId="0">#REF!</definedName>
    <definedName name="kamara" localSheetId="2">#REF!</definedName>
    <definedName name="kamara">#REF!</definedName>
    <definedName name="kla" localSheetId="0">#REF!</definedName>
    <definedName name="kla" localSheetId="2">#REF!</definedName>
    <definedName name="kla">#REF!</definedName>
    <definedName name="nyelv" localSheetId="0">#REF!</definedName>
    <definedName name="nyelv" localSheetId="2">#REF!</definedName>
    <definedName name="nyelv">#REF!</definedName>
    <definedName name="ped" localSheetId="0">#REF!</definedName>
    <definedName name="ped" localSheetId="2">#REF!</definedName>
    <definedName name="ped">#REF!</definedName>
    <definedName name="vonós" localSheetId="0">#REF!</definedName>
    <definedName name="vonós" localSheetId="2">#REF!</definedName>
    <definedName name="vonós">#REF!</definedName>
    <definedName name="zelm" localSheetId="0">#REF!</definedName>
    <definedName name="zelm" localSheetId="2">#REF!</definedName>
    <definedName name="zelm">#REF!</definedName>
    <definedName name="zon1" localSheetId="0">#REF!</definedName>
    <definedName name="zon1" localSheetId="2">#REF!</definedName>
    <definedName name="zon1">#REF!</definedName>
    <definedName name="zon2" localSheetId="0">#REF!</definedName>
    <definedName name="zon2" localSheetId="2">#REF!</definedName>
    <definedName name="zon2">#REF!</definedName>
    <definedName name="ztud" localSheetId="0">#REF!</definedName>
    <definedName name="ztud" localSheetId="2">#REF!</definedName>
    <definedName name="ztud">#REF!</definedName>
    <definedName name="zszerz" localSheetId="0">#REF!</definedName>
    <definedName name="zszerz" localSheetId="2">#REF!</definedName>
    <definedName name="zszerz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3" i="25" l="1"/>
  <c r="X15" i="25"/>
  <c r="W15" i="25"/>
  <c r="X15" i="22"/>
  <c r="W15" i="22"/>
  <c r="X20" i="22" l="1"/>
  <c r="M35" i="22"/>
  <c r="K35" i="22"/>
  <c r="N35" i="22"/>
  <c r="P35" i="22"/>
  <c r="V35" i="22"/>
  <c r="T35" i="22"/>
  <c r="S35" i="22"/>
  <c r="Q35" i="22"/>
  <c r="J35" i="22"/>
  <c r="H35" i="22"/>
  <c r="G35" i="22"/>
  <c r="E35" i="22"/>
  <c r="P33" i="25"/>
  <c r="N33" i="25"/>
  <c r="M33" i="25"/>
  <c r="K33" i="25"/>
  <c r="X30" i="25"/>
  <c r="W30" i="25"/>
  <c r="X32" i="22"/>
  <c r="W32" i="22"/>
  <c r="V33" i="25"/>
  <c r="T33" i="25"/>
  <c r="S33" i="25"/>
  <c r="Q33" i="25"/>
  <c r="J33" i="25"/>
  <c r="H33" i="25"/>
  <c r="E33" i="25"/>
  <c r="G33" i="25" l="1"/>
  <c r="X28" i="25"/>
  <c r="W28" i="25"/>
  <c r="X32" i="25"/>
  <c r="X29" i="25"/>
  <c r="W29" i="25"/>
  <c r="X27" i="25"/>
  <c r="W27" i="25"/>
  <c r="X19" i="25"/>
  <c r="W19" i="25"/>
  <c r="X20" i="25"/>
  <c r="W20" i="25"/>
  <c r="X23" i="25"/>
  <c r="W23" i="25"/>
  <c r="X22" i="25"/>
  <c r="W22" i="25"/>
  <c r="X21" i="25"/>
  <c r="W21" i="25"/>
  <c r="X18" i="25"/>
  <c r="W18" i="25"/>
  <c r="X17" i="25"/>
  <c r="W17" i="25"/>
  <c r="X16" i="25"/>
  <c r="W16" i="25"/>
  <c r="X26" i="25"/>
  <c r="W26" i="25"/>
  <c r="X25" i="25"/>
  <c r="W25" i="25"/>
  <c r="X24" i="25"/>
  <c r="W24" i="25"/>
  <c r="X14" i="25"/>
  <c r="W14" i="25"/>
  <c r="X13" i="25"/>
  <c r="W13" i="25"/>
  <c r="X12" i="25"/>
  <c r="W12" i="25"/>
  <c r="X11" i="25"/>
  <c r="W11" i="25"/>
  <c r="X10" i="25"/>
  <c r="W10" i="25"/>
  <c r="X9" i="25"/>
  <c r="W9" i="25"/>
  <c r="X8" i="25"/>
  <c r="W8" i="25"/>
  <c r="X7" i="25"/>
  <c r="W7" i="25"/>
  <c r="X6" i="25"/>
  <c r="W6" i="25"/>
  <c r="W29" i="22"/>
  <c r="X29" i="22"/>
  <c r="W28" i="22"/>
  <c r="X28" i="22"/>
  <c r="W16" i="22"/>
  <c r="X16" i="22"/>
  <c r="W33" i="25" l="1"/>
  <c r="X34" i="22"/>
  <c r="X31" i="22"/>
  <c r="W31" i="22"/>
  <c r="X24" i="22"/>
  <c r="W24" i="22"/>
  <c r="X18" i="22"/>
  <c r="W18" i="22"/>
  <c r="X19" i="22"/>
  <c r="W19" i="22"/>
  <c r="X17" i="22"/>
  <c r="W17" i="22"/>
  <c r="X26" i="22"/>
  <c r="W26" i="22"/>
  <c r="X27" i="22"/>
  <c r="W27" i="22"/>
  <c r="X25" i="22"/>
  <c r="W25" i="22"/>
  <c r="X23" i="22"/>
  <c r="W23" i="22"/>
  <c r="X22" i="22"/>
  <c r="W22" i="22"/>
  <c r="X21" i="22"/>
  <c r="W21" i="22"/>
  <c r="X30" i="22"/>
  <c r="W30" i="22"/>
  <c r="X12" i="22"/>
  <c r="W12" i="22"/>
  <c r="X11" i="22"/>
  <c r="W11" i="22"/>
  <c r="X10" i="22"/>
  <c r="W10" i="22"/>
  <c r="X9" i="22"/>
  <c r="W9" i="22"/>
  <c r="W20" i="22"/>
  <c r="X13" i="22"/>
  <c r="W13" i="22"/>
  <c r="X14" i="22"/>
  <c r="W14" i="22"/>
  <c r="X8" i="22"/>
  <c r="W8" i="22"/>
  <c r="X7" i="22"/>
  <c r="W7" i="22"/>
  <c r="X6" i="22"/>
  <c r="W6" i="22"/>
  <c r="W35" i="22" l="1"/>
  <c r="X35" i="22"/>
</calcChain>
</file>

<file path=xl/sharedStrings.xml><?xml version="1.0" encoding="utf-8"?>
<sst xmlns="http://schemas.openxmlformats.org/spreadsheetml/2006/main" count="481" uniqueCount="115">
  <si>
    <t>Tantárgyak</t>
  </si>
  <si>
    <t>1.</t>
  </si>
  <si>
    <t>2.</t>
  </si>
  <si>
    <t>3.</t>
  </si>
  <si>
    <t>4.</t>
  </si>
  <si>
    <t>5.</t>
  </si>
  <si>
    <t>6.</t>
  </si>
  <si>
    <t>Ó</t>
  </si>
  <si>
    <t>Kr</t>
  </si>
  <si>
    <t>Ált. és magyar zenetörténet 1-6</t>
  </si>
  <si>
    <t>K</t>
  </si>
  <si>
    <t>Ált. és magyar zenetörténet szigorlat</t>
  </si>
  <si>
    <t xml:space="preserve">Gy </t>
  </si>
  <si>
    <t>Filozófiatörténet</t>
  </si>
  <si>
    <t xml:space="preserve">(Zenei) akusztika </t>
  </si>
  <si>
    <t>Művészettörténet</t>
  </si>
  <si>
    <t>Gy</t>
  </si>
  <si>
    <t>Zongora 1-6</t>
  </si>
  <si>
    <t>Énekkar 1-6</t>
  </si>
  <si>
    <t>Continuo-játék 1-2</t>
  </si>
  <si>
    <t>Diplomakoncert konzultáció</t>
  </si>
  <si>
    <t>Összesen:</t>
  </si>
  <si>
    <t>Kódszám</t>
  </si>
  <si>
    <t>Szolfézs 1-6</t>
  </si>
  <si>
    <t>Zeneelmélet 1-6</t>
  </si>
  <si>
    <t>Stílusismeret, műelemzés 1-4</t>
  </si>
  <si>
    <t>Műismeret, hangverseny-tapasztalat 1-6</t>
  </si>
  <si>
    <t xml:space="preserve">aí </t>
  </si>
  <si>
    <t>Hangképzés 1-6</t>
  </si>
  <si>
    <t>Vezénylési gyakorlat 1-6</t>
  </si>
  <si>
    <t>Karvezetés 1-6</t>
  </si>
  <si>
    <t>Hangszerismeret, hangszerelés 1-2</t>
  </si>
  <si>
    <t>Zeneszerzés 1-2</t>
  </si>
  <si>
    <t>ZAM-A-051BA</t>
  </si>
  <si>
    <t>Szi</t>
  </si>
  <si>
    <t>ZAM-ZE-001BA-006BA</t>
  </si>
  <si>
    <t>Zeneelmélet történet</t>
  </si>
  <si>
    <t>ZAM-A-071BA</t>
  </si>
  <si>
    <t>ZAM-A-011BA-012BA</t>
  </si>
  <si>
    <t>ZAM-ZI-001BA-006BA</t>
  </si>
  <si>
    <t>ZAM-A-021BA-026BA</t>
  </si>
  <si>
    <t>ZAM-ZE-031BA-034BA</t>
  </si>
  <si>
    <t>ZAM-A-041BA-046BA</t>
  </si>
  <si>
    <t>ZAM-A-081BA-084BA</t>
  </si>
  <si>
    <t>ZAM-A-091BA-092BA</t>
  </si>
  <si>
    <t>ZAM-A-171BA-176BA</t>
  </si>
  <si>
    <t>ZAM-A-061BA</t>
  </si>
  <si>
    <t>ZAM-A-111BA-112BA</t>
  </si>
  <si>
    <t>ZAM-A-121BA-124BA</t>
  </si>
  <si>
    <t>ZAM-A-151BA-152BA</t>
  </si>
  <si>
    <t>ZAM-A-161BA-166BA</t>
  </si>
  <si>
    <t>ZAM-A-001BA-006BA</t>
  </si>
  <si>
    <t>ZAM-A-009BA</t>
  </si>
  <si>
    <t>ZAM-A-031BA-032BA</t>
  </si>
  <si>
    <t>Ajánlott tanterv</t>
  </si>
  <si>
    <t>ZAM-A-181BA-186BA</t>
  </si>
  <si>
    <t>ZAM-A-191BA-192BA</t>
  </si>
  <si>
    <t>ALKOTÓMŰVÉSZET ALAPKÉPZÉSI SZAK - ZENEELMÉLET SZAKIRÁNY</t>
  </si>
  <si>
    <t>ALKOTÓMŰVÉSZET ALAPKÉPZÉSI SZAK - ZENEISMERET SZAKIRÁNY</t>
  </si>
  <si>
    <t>Transzponálás-partitúra olvasás 1-4</t>
  </si>
  <si>
    <t>ZAM-A-131BA-134BA</t>
  </si>
  <si>
    <t>ZAM-A-141BA-146BA</t>
  </si>
  <si>
    <t>ZAM-A-101BA-102BA</t>
  </si>
  <si>
    <t>ZAM-D-001BA-002BA</t>
  </si>
  <si>
    <t>ZAM-ZE-011BA-012BA</t>
  </si>
  <si>
    <t>ZAM-A-MHT01-06</t>
  </si>
  <si>
    <t>Hatályos: 2018. szeptember 1-től</t>
  </si>
  <si>
    <t>Népzene 1-2</t>
  </si>
  <si>
    <t>** A szabadon választható tantárgyakat a hallgató az itt megjelöltektől eltérően, a szabadon választható tantárgyakhoz rendelt össz-kreditértéken belül, tetszőleges félév- és kreditfelosztásban veheti fel.</t>
  </si>
  <si>
    <t xml:space="preserve">     Az egyes szabadon választható tantárgyak kreditértéke és óraszáma eltérő lehet, az aktuális félévi meghirdetésektől függ. </t>
  </si>
  <si>
    <t>Előfeltétel</t>
  </si>
  <si>
    <t>Szakmai idegen nyelv 1-2*</t>
  </si>
  <si>
    <t>Idegen nyelv 1-2*</t>
  </si>
  <si>
    <t>ZTES01-06</t>
  </si>
  <si>
    <t>Karirodalom, repertoárismeret 1-4</t>
  </si>
  <si>
    <t>Multimédiás ismeretek 1-2</t>
  </si>
  <si>
    <t>Latin nyelv 1-4</t>
  </si>
  <si>
    <t>Testnevelés 1-6</t>
  </si>
  <si>
    <t>ZAM-A-006BA</t>
  </si>
  <si>
    <t>E</t>
  </si>
  <si>
    <t>ÓRA-TÍPUS</t>
  </si>
  <si>
    <t>Szabadon választott tárgyak**</t>
  </si>
  <si>
    <t>Alkotóművészet és muzikológia</t>
  </si>
  <si>
    <t>Zeneelmélet</t>
  </si>
  <si>
    <t>Zeneismeret</t>
  </si>
  <si>
    <t>Kredithálók 2018 szeptember 1-től</t>
  </si>
  <si>
    <t>Szakmai zárószigorlat</t>
  </si>
  <si>
    <t>ZAM-ZI-999BA</t>
  </si>
  <si>
    <t>ZAM-ZE-999BA</t>
  </si>
  <si>
    <t>Diplomakoncert konzultáció 1-2</t>
  </si>
  <si>
    <t xml:space="preserve">Előfeltételek: </t>
  </si>
  <si>
    <t xml:space="preserve">   üres mező = a tantárgy felvételének nincs előfeltétele</t>
  </si>
  <si>
    <t>Óratípusok és rövidítéseik:</t>
  </si>
  <si>
    <t>A számonkérés formái:</t>
  </si>
  <si>
    <t xml:space="preserve">   ♫= Egymásra épülő tantárgy. </t>
  </si>
  <si>
    <t xml:space="preserve">   E = előadás</t>
  </si>
  <si>
    <t xml:space="preserve">   K = kollokvium (vizsga)</t>
  </si>
  <si>
    <t xml:space="preserve">           A tantárgyak egymást követő félévei egymásra épülő ismereteket tartalmaznak, ezért csak a félévek sorrendjében vehetők fel és végezhetők el.</t>
  </si>
  <si>
    <t xml:space="preserve">   Gy = gyakorlat</t>
  </si>
  <si>
    <t xml:space="preserve">   gy = gyakorlati jegy</t>
  </si>
  <si>
    <t xml:space="preserve">   kód = az előfeltételként teljesítendő tantárgy kódja</t>
  </si>
  <si>
    <t xml:space="preserve">   Ko = konzultáció</t>
  </si>
  <si>
    <t xml:space="preserve">   aí = aláírás</t>
  </si>
  <si>
    <t xml:space="preserve">   ♪ = a megjelölt tantárggyal párhuzamosan vagy azt követően vehető fel</t>
  </si>
  <si>
    <t xml:space="preserve">   Szi = szigorlat</t>
  </si>
  <si>
    <t xml:space="preserve">   ZV= záróvizsga</t>
  </si>
  <si>
    <t>Megjegyzések:</t>
  </si>
  <si>
    <t xml:space="preserve">* A szakmai idegennyelv  és az idegen nyelv kötelezően választható tárgyak, a kettő közül az egyik tárgy 2 félévének teljesítése kötelező. </t>
  </si>
  <si>
    <t xml:space="preserve">     (A Szakmai idegen nyelv tantárgyat csak középfokú (B2), komplex típusú nyelvvizsgával rendelkező hallgatók választhatják)</t>
  </si>
  <si>
    <t>***Mesterkurzus összkredit értéken belül tetszőleges félév- és kreditfelosztásban vehető fel. A kötelező kreditértéknél több kurzus teljesítése esetén a többlet kredit a szabadon választható kreditértékébe számítható.</t>
  </si>
  <si>
    <t>♫</t>
  </si>
  <si>
    <t>♪ZAM-A-026BA, ♪ZAM-ZE-006BA</t>
  </si>
  <si>
    <t>♪ZAM-A-026BA, ♪ZAM-ZI-006BA</t>
  </si>
  <si>
    <t>Ko</t>
  </si>
  <si>
    <t>ZAM-A-092BA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</si>
</sst>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F_t_-;\-* #,##0.00\ _F_t_-;_-* &quot;-&quot;??\ _F_t_-;_-@_-"/>
  </numFmts>
  <fonts count="35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Arial CE"/>
      <charset val="238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color indexed="10"/>
      <name val="Times New Roman"/>
      <family val="1"/>
      <charset val="238"/>
    </font>
    <font>
      <b/>
      <sz val="11"/>
      <name val="Arial"/>
      <family val="2"/>
      <charset val="238"/>
    </font>
    <font>
      <sz val="11"/>
      <color indexed="10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color indexed="12"/>
      <name val="Times New Roman"/>
      <family val="1"/>
      <charset val="238"/>
    </font>
    <font>
      <sz val="11"/>
      <color indexed="8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</font>
    <font>
      <sz val="11"/>
      <color rgb="FFFF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name val="Arial CE"/>
      <charset val="238"/>
    </font>
    <font>
      <u/>
      <sz val="10"/>
      <color indexed="12"/>
      <name val="Arial CE"/>
      <charset val="238"/>
    </font>
    <font>
      <sz val="10"/>
      <color indexed="8"/>
      <name val="Arial CE"/>
      <charset val="238"/>
    </font>
    <font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9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4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18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/>
  </cellStyleXfs>
  <cellXfs count="158">
    <xf numFmtId="0" fontId="0" fillId="0" borderId="0" xfId="0"/>
    <xf numFmtId="49" fontId="2" fillId="2" borderId="11" xfId="0" applyNumberFormat="1" applyFont="1" applyFill="1" applyBorder="1" applyAlignment="1">
      <alignment horizontal="center" vertical="center" wrapText="1"/>
    </xf>
    <xf numFmtId="0" fontId="8" fillId="0" borderId="0" xfId="0" applyFont="1"/>
    <xf numFmtId="49" fontId="5" fillId="2" borderId="9" xfId="0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0" fontId="8" fillId="0" borderId="12" xfId="0" applyFont="1" applyBorder="1"/>
    <xf numFmtId="0" fontId="0" fillId="0" borderId="0" xfId="0" applyFont="1"/>
    <xf numFmtId="0" fontId="10" fillId="0" borderId="19" xfId="0" applyFont="1" applyFill="1" applyBorder="1" applyAlignment="1">
      <alignment horizontal="justify"/>
    </xf>
    <xf numFmtId="49" fontId="10" fillId="0" borderId="26" xfId="0" applyNumberFormat="1" applyFont="1" applyFill="1" applyBorder="1" applyAlignment="1">
      <alignment vertical="center" wrapText="1"/>
    </xf>
    <xf numFmtId="1" fontId="10" fillId="0" borderId="4" xfId="0" applyNumberFormat="1" applyFont="1" applyFill="1" applyBorder="1" applyAlignment="1">
      <alignment horizontal="center" vertical="center" wrapText="1"/>
    </xf>
    <xf numFmtId="1" fontId="10" fillId="0" borderId="5" xfId="0" applyNumberFormat="1" applyFont="1" applyFill="1" applyBorder="1" applyAlignment="1">
      <alignment horizontal="center" vertical="center" wrapText="1"/>
    </xf>
    <xf numFmtId="1" fontId="15" fillId="0" borderId="7" xfId="0" applyNumberFormat="1" applyFont="1" applyFill="1" applyBorder="1" applyAlignment="1">
      <alignment horizontal="center" vertical="center" wrapText="1"/>
    </xf>
    <xf numFmtId="1" fontId="15" fillId="0" borderId="6" xfId="0" applyNumberFormat="1" applyFont="1" applyFill="1" applyBorder="1" applyAlignment="1">
      <alignment horizontal="center" vertical="center" wrapText="1"/>
    </xf>
    <xf numFmtId="1" fontId="16" fillId="0" borderId="13" xfId="0" applyNumberFormat="1" applyFont="1" applyFill="1" applyBorder="1" applyAlignment="1">
      <alignment horizontal="right" vertical="center" wrapText="1"/>
    </xf>
    <xf numFmtId="1" fontId="13" fillId="0" borderId="13" xfId="0" applyNumberFormat="1" applyFont="1" applyFill="1" applyBorder="1" applyAlignment="1">
      <alignment horizontal="right" vertical="center" wrapText="1"/>
    </xf>
    <xf numFmtId="49" fontId="10" fillId="0" borderId="27" xfId="0" applyNumberFormat="1" applyFont="1" applyFill="1" applyBorder="1" applyAlignment="1">
      <alignment vertical="center" wrapText="1"/>
    </xf>
    <xf numFmtId="1" fontId="10" fillId="0" borderId="14" xfId="0" applyNumberFormat="1" applyFont="1" applyFill="1" applyBorder="1" applyAlignment="1">
      <alignment horizontal="center" vertical="center" wrapText="1"/>
    </xf>
    <xf numFmtId="1" fontId="10" fillId="0" borderId="2" xfId="0" applyNumberFormat="1" applyFont="1" applyFill="1" applyBorder="1" applyAlignment="1">
      <alignment horizontal="center" vertical="center" wrapText="1"/>
    </xf>
    <xf numFmtId="1" fontId="15" fillId="0" borderId="15" xfId="0" applyNumberFormat="1" applyFont="1" applyFill="1" applyBorder="1" applyAlignment="1">
      <alignment horizontal="center" vertical="center" wrapText="1"/>
    </xf>
    <xf numFmtId="1" fontId="15" fillId="0" borderId="16" xfId="0" applyNumberFormat="1" applyFont="1" applyFill="1" applyBorder="1" applyAlignment="1">
      <alignment horizontal="center" vertical="center" wrapText="1"/>
    </xf>
    <xf numFmtId="1" fontId="16" fillId="0" borderId="18" xfId="0" applyNumberFormat="1" applyFont="1" applyFill="1" applyBorder="1" applyAlignment="1">
      <alignment horizontal="right" vertical="center" wrapText="1"/>
    </xf>
    <xf numFmtId="1" fontId="15" fillId="0" borderId="18" xfId="0" applyNumberFormat="1" applyFont="1" applyFill="1" applyBorder="1" applyAlignment="1">
      <alignment horizontal="right" vertical="center" wrapText="1"/>
    </xf>
    <xf numFmtId="49" fontId="10" fillId="0" borderId="28" xfId="0" applyNumberFormat="1" applyFont="1" applyFill="1" applyBorder="1" applyAlignment="1">
      <alignment vertical="center" wrapText="1"/>
    </xf>
    <xf numFmtId="1" fontId="10" fillId="0" borderId="19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1" fontId="15" fillId="0" borderId="20" xfId="0" applyNumberFormat="1" applyFont="1" applyFill="1" applyBorder="1" applyAlignment="1">
      <alignment horizontal="center" vertical="center" wrapText="1"/>
    </xf>
    <xf numFmtId="1" fontId="15" fillId="0" borderId="21" xfId="0" applyNumberFormat="1" applyFont="1" applyFill="1" applyBorder="1" applyAlignment="1">
      <alignment horizontal="center" vertical="center" wrapText="1"/>
    </xf>
    <xf numFmtId="1" fontId="17" fillId="0" borderId="20" xfId="0" applyNumberFormat="1" applyFont="1" applyFill="1" applyBorder="1" applyAlignment="1">
      <alignment horizontal="center" vertical="center" wrapText="1"/>
    </xf>
    <xf numFmtId="1" fontId="13" fillId="0" borderId="33" xfId="0" applyNumberFormat="1" applyFont="1" applyFill="1" applyBorder="1" applyAlignment="1">
      <alignment horizontal="right" vertical="center" wrapText="1"/>
    </xf>
    <xf numFmtId="1" fontId="16" fillId="0" borderId="22" xfId="0" applyNumberFormat="1" applyFont="1" applyFill="1" applyBorder="1" applyAlignment="1">
      <alignment horizontal="right" vertical="center" wrapText="1"/>
    </xf>
    <xf numFmtId="1" fontId="13" fillId="0" borderId="17" xfId="0" applyNumberFormat="1" applyFont="1" applyFill="1" applyBorder="1" applyAlignment="1">
      <alignment horizontal="right" vertical="center" wrapText="1"/>
    </xf>
    <xf numFmtId="49" fontId="10" fillId="0" borderId="17" xfId="0" applyNumberFormat="1" applyFont="1" applyFill="1" applyBorder="1" applyAlignment="1">
      <alignment vertical="center" wrapText="1"/>
    </xf>
    <xf numFmtId="1" fontId="13" fillId="0" borderId="18" xfId="0" applyNumberFormat="1" applyFont="1" applyFill="1" applyBorder="1" applyAlignment="1">
      <alignment horizontal="right" vertical="center" wrapText="1"/>
    </xf>
    <xf numFmtId="1" fontId="13" fillId="0" borderId="34" xfId="0" applyNumberFormat="1" applyFont="1" applyFill="1" applyBorder="1" applyAlignment="1">
      <alignment horizontal="right" vertical="center" wrapText="1"/>
    </xf>
    <xf numFmtId="1" fontId="15" fillId="0" borderId="20" xfId="1" applyNumberFormat="1" applyFont="1" applyFill="1" applyBorder="1" applyAlignment="1">
      <alignment horizontal="center" vertical="center" wrapText="1"/>
    </xf>
    <xf numFmtId="1" fontId="16" fillId="0" borderId="17" xfId="1" applyNumberFormat="1" applyFont="1" applyFill="1" applyBorder="1" applyAlignment="1">
      <alignment horizontal="right" vertical="center" wrapText="1"/>
    </xf>
    <xf numFmtId="1" fontId="13" fillId="0" borderId="22" xfId="0" applyNumberFormat="1" applyFont="1" applyFill="1" applyBorder="1" applyAlignment="1">
      <alignment vertical="center"/>
    </xf>
    <xf numFmtId="1" fontId="16" fillId="0" borderId="17" xfId="0" applyNumberFormat="1" applyFont="1" applyFill="1" applyBorder="1" applyAlignment="1">
      <alignment horizontal="right" vertical="center" wrapText="1"/>
    </xf>
    <xf numFmtId="1" fontId="13" fillId="0" borderId="18" xfId="1" applyNumberFormat="1" applyFont="1" applyFill="1" applyBorder="1" applyAlignment="1">
      <alignment vertical="center"/>
    </xf>
    <xf numFmtId="49" fontId="10" fillId="0" borderId="24" xfId="0" applyNumberFormat="1" applyFont="1" applyFill="1" applyBorder="1" applyAlignment="1">
      <alignment vertical="center" wrapText="1"/>
    </xf>
    <xf numFmtId="1" fontId="10" fillId="0" borderId="9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1" fontId="10" fillId="0" borderId="11" xfId="0" applyNumberFormat="1" applyFont="1" applyFill="1" applyBorder="1" applyAlignment="1">
      <alignment horizontal="center" vertical="center" wrapText="1"/>
    </xf>
    <xf numFmtId="1" fontId="10" fillId="0" borderId="40" xfId="0" applyNumberFormat="1" applyFont="1" applyFill="1" applyBorder="1" applyAlignment="1">
      <alignment horizontal="right" vertical="center" wrapText="1"/>
    </xf>
    <xf numFmtId="1" fontId="10" fillId="0" borderId="8" xfId="0" applyNumberFormat="1" applyFont="1" applyFill="1" applyBorder="1" applyAlignment="1">
      <alignment horizontal="right" vertical="center" wrapText="1"/>
    </xf>
    <xf numFmtId="49" fontId="11" fillId="0" borderId="12" xfId="0" applyNumberFormat="1" applyFont="1" applyBorder="1" applyAlignment="1">
      <alignment horizontal="right" vertical="center" shrinkToFit="1"/>
    </xf>
    <xf numFmtId="1" fontId="11" fillId="0" borderId="29" xfId="0" applyNumberFormat="1" applyFont="1" applyBorder="1" applyAlignment="1">
      <alignment horizontal="center" vertical="center"/>
    </xf>
    <xf numFmtId="1" fontId="11" fillId="0" borderId="30" xfId="0" applyNumberFormat="1" applyFont="1" applyBorder="1" applyAlignment="1">
      <alignment horizontal="center" vertical="center"/>
    </xf>
    <xf numFmtId="1" fontId="13" fillId="0" borderId="31" xfId="0" applyNumberFormat="1" applyFont="1" applyBorder="1" applyAlignment="1">
      <alignment horizontal="center" vertical="center"/>
    </xf>
    <xf numFmtId="1" fontId="11" fillId="0" borderId="25" xfId="0" applyNumberFormat="1" applyFont="1" applyBorder="1" applyAlignment="1">
      <alignment horizontal="center" vertical="center"/>
    </xf>
    <xf numFmtId="49" fontId="11" fillId="2" borderId="44" xfId="0" applyNumberFormat="1" applyFont="1" applyFill="1" applyBorder="1" applyAlignment="1">
      <alignment horizontal="center" vertical="center" wrapText="1"/>
    </xf>
    <xf numFmtId="49" fontId="11" fillId="2" borderId="45" xfId="0" applyNumberFormat="1" applyFont="1" applyFill="1" applyBorder="1" applyAlignment="1">
      <alignment horizontal="center" vertical="center" wrapText="1"/>
    </xf>
    <xf numFmtId="49" fontId="13" fillId="2" borderId="43" xfId="0" applyNumberFormat="1" applyFont="1" applyFill="1" applyBorder="1" applyAlignment="1">
      <alignment horizontal="center" vertical="center" wrapText="1"/>
    </xf>
    <xf numFmtId="1" fontId="15" fillId="0" borderId="11" xfId="1" applyNumberFormat="1" applyFont="1" applyFill="1" applyBorder="1" applyAlignment="1">
      <alignment horizontal="center" vertical="center" wrapText="1"/>
    </xf>
    <xf numFmtId="1" fontId="16" fillId="0" borderId="23" xfId="1" applyNumberFormat="1" applyFont="1" applyFill="1" applyBorder="1" applyAlignment="1">
      <alignment horizontal="right" vertical="center" wrapText="1"/>
    </xf>
    <xf numFmtId="1" fontId="13" fillId="0" borderId="46" xfId="0" applyNumberFormat="1" applyFont="1" applyFill="1" applyBorder="1" applyAlignment="1">
      <alignment vertical="center"/>
    </xf>
    <xf numFmtId="1" fontId="21" fillId="0" borderId="11" xfId="0" applyNumberFormat="1" applyFont="1" applyFill="1" applyBorder="1" applyAlignment="1">
      <alignment horizontal="center" vertical="center" wrapText="1"/>
    </xf>
    <xf numFmtId="1" fontId="22" fillId="0" borderId="8" xfId="0" applyNumberFormat="1" applyFont="1" applyFill="1" applyBorder="1" applyAlignment="1">
      <alignment horizontal="right" vertical="center" wrapText="1"/>
    </xf>
    <xf numFmtId="1" fontId="13" fillId="0" borderId="31" xfId="0" applyNumberFormat="1" applyFont="1" applyBorder="1" applyAlignment="1">
      <alignment horizontal="right" vertical="center"/>
    </xf>
    <xf numFmtId="0" fontId="10" fillId="0" borderId="14" xfId="0" applyFont="1" applyFill="1" applyBorder="1" applyAlignment="1">
      <alignment horizontal="justify"/>
    </xf>
    <xf numFmtId="0" fontId="10" fillId="0" borderId="23" xfId="0" applyFont="1" applyFill="1" applyBorder="1" applyAlignment="1">
      <alignment horizontal="justify"/>
    </xf>
    <xf numFmtId="49" fontId="10" fillId="0" borderId="12" xfId="0" applyNumberFormat="1" applyFont="1" applyFill="1" applyBorder="1" applyAlignment="1">
      <alignment vertical="center" wrapText="1"/>
    </xf>
    <xf numFmtId="1" fontId="10" fillId="0" borderId="29" xfId="0" applyNumberFormat="1" applyFont="1" applyFill="1" applyBorder="1" applyAlignment="1">
      <alignment horizontal="center" vertical="center" wrapText="1"/>
    </xf>
    <xf numFmtId="1" fontId="10" fillId="0" borderId="30" xfId="0" applyNumberFormat="1" applyFont="1" applyFill="1" applyBorder="1" applyAlignment="1">
      <alignment horizontal="center" vertical="center" wrapText="1"/>
    </xf>
    <xf numFmtId="1" fontId="15" fillId="0" borderId="31" xfId="0" applyNumberFormat="1" applyFont="1" applyFill="1" applyBorder="1" applyAlignment="1">
      <alignment horizontal="center" vertical="center" wrapText="1"/>
    </xf>
    <xf numFmtId="1" fontId="16" fillId="0" borderId="8" xfId="0" applyNumberFormat="1" applyFont="1" applyFill="1" applyBorder="1" applyAlignment="1">
      <alignment horizontal="right" vertical="center" wrapText="1"/>
    </xf>
    <xf numFmtId="1" fontId="13" fillId="0" borderId="8" xfId="0" applyNumberFormat="1" applyFont="1" applyFill="1" applyBorder="1" applyAlignment="1">
      <alignment vertical="center"/>
    </xf>
    <xf numFmtId="0" fontId="10" fillId="0" borderId="47" xfId="0" applyFont="1" applyFill="1" applyBorder="1" applyAlignment="1">
      <alignment horizontal="justify"/>
    </xf>
    <xf numFmtId="49" fontId="10" fillId="0" borderId="37" xfId="0" applyNumberFormat="1" applyFont="1" applyFill="1" applyBorder="1" applyAlignment="1">
      <alignment vertical="center" wrapText="1"/>
    </xf>
    <xf numFmtId="1" fontId="10" fillId="0" borderId="47" xfId="0" applyNumberFormat="1" applyFont="1" applyFill="1" applyBorder="1" applyAlignment="1">
      <alignment horizontal="center" vertical="center" wrapText="1"/>
    </xf>
    <xf numFmtId="1" fontId="10" fillId="0" borderId="48" xfId="0" applyNumberFormat="1" applyFont="1" applyFill="1" applyBorder="1" applyAlignment="1">
      <alignment horizontal="center" vertical="center" wrapText="1"/>
    </xf>
    <xf numFmtId="1" fontId="15" fillId="0" borderId="49" xfId="0" applyNumberFormat="1" applyFont="1" applyFill="1" applyBorder="1" applyAlignment="1">
      <alignment horizontal="center" vertical="center" wrapText="1"/>
    </xf>
    <xf numFmtId="1" fontId="16" fillId="0" borderId="40" xfId="0" applyNumberFormat="1" applyFont="1" applyFill="1" applyBorder="1" applyAlignment="1">
      <alignment horizontal="right" vertical="center" wrapText="1"/>
    </xf>
    <xf numFmtId="1" fontId="13" fillId="0" borderId="39" xfId="0" applyNumberFormat="1" applyFont="1" applyFill="1" applyBorder="1" applyAlignment="1">
      <alignment vertical="center"/>
    </xf>
    <xf numFmtId="49" fontId="10" fillId="0" borderId="26" xfId="0" applyNumberFormat="1" applyFont="1" applyFill="1" applyBorder="1" applyAlignment="1">
      <alignment horizontal="center" vertical="center" wrapText="1"/>
    </xf>
    <xf numFmtId="49" fontId="10" fillId="0" borderId="28" xfId="0" applyNumberFormat="1" applyFont="1" applyFill="1" applyBorder="1" applyAlignment="1">
      <alignment horizontal="center" vertical="center" wrapText="1"/>
    </xf>
    <xf numFmtId="49" fontId="10" fillId="0" borderId="27" xfId="0" applyNumberFormat="1" applyFont="1" applyFill="1" applyBorder="1" applyAlignment="1">
      <alignment horizontal="center" vertical="center" wrapText="1"/>
    </xf>
    <xf numFmtId="49" fontId="10" fillId="0" borderId="24" xfId="0" applyNumberFormat="1" applyFont="1" applyFill="1" applyBorder="1" applyAlignment="1">
      <alignment horizontal="center" vertical="center" wrapText="1"/>
    </xf>
    <xf numFmtId="49" fontId="10" fillId="0" borderId="37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0" fontId="0" fillId="0" borderId="0" xfId="0"/>
    <xf numFmtId="0" fontId="19" fillId="0" borderId="0" xfId="0" applyFont="1"/>
    <xf numFmtId="0" fontId="20" fillId="0" borderId="0" xfId="0" applyFont="1" applyFill="1" applyAlignment="1">
      <alignment vertical="center"/>
    </xf>
    <xf numFmtId="0" fontId="8" fillId="0" borderId="40" xfId="0" applyFont="1" applyBorder="1"/>
    <xf numFmtId="0" fontId="25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27" fillId="2" borderId="0" xfId="0" applyFont="1" applyFill="1" applyBorder="1" applyAlignment="1">
      <alignment vertical="center"/>
    </xf>
    <xf numFmtId="0" fontId="28" fillId="2" borderId="0" xfId="0" applyFont="1" applyFill="1" applyBorder="1" applyAlignment="1">
      <alignment vertical="center"/>
    </xf>
    <xf numFmtId="0" fontId="29" fillId="2" borderId="0" xfId="0" applyFont="1" applyFill="1" applyBorder="1" applyAlignment="1">
      <alignment vertical="center"/>
    </xf>
    <xf numFmtId="0" fontId="10" fillId="0" borderId="2" xfId="0" applyFont="1" applyFill="1" applyBorder="1" applyAlignment="1"/>
    <xf numFmtId="0" fontId="10" fillId="0" borderId="1" xfId="0" applyFont="1" applyFill="1" applyBorder="1" applyAlignment="1"/>
    <xf numFmtId="0" fontId="10" fillId="0" borderId="1" xfId="0" applyFont="1" applyFill="1" applyBorder="1" applyAlignment="1">
      <alignment horizontal="justify"/>
    </xf>
    <xf numFmtId="0" fontId="10" fillId="0" borderId="20" xfId="0" applyFont="1" applyFill="1" applyBorder="1" applyAlignment="1">
      <alignment horizontal="justify"/>
    </xf>
    <xf numFmtId="0" fontId="10" fillId="0" borderId="10" xfId="0" applyFont="1" applyFill="1" applyBorder="1" applyAlignment="1">
      <alignment horizontal="justify"/>
    </xf>
    <xf numFmtId="0" fontId="10" fillId="0" borderId="48" xfId="0" applyFont="1" applyFill="1" applyBorder="1" applyAlignment="1">
      <alignment horizontal="justify"/>
    </xf>
    <xf numFmtId="0" fontId="0" fillId="0" borderId="39" xfId="0" applyFont="1" applyFill="1" applyBorder="1"/>
    <xf numFmtId="1" fontId="13" fillId="0" borderId="40" xfId="0" applyNumberFormat="1" applyFont="1" applyFill="1" applyBorder="1" applyAlignment="1">
      <alignment vertical="center"/>
    </xf>
    <xf numFmtId="0" fontId="31" fillId="0" borderId="0" xfId="0" applyFont="1"/>
    <xf numFmtId="0" fontId="0" fillId="0" borderId="0" xfId="0" applyAlignment="1">
      <alignment horizontal="center"/>
    </xf>
    <xf numFmtId="0" fontId="19" fillId="0" borderId="0" xfId="0" applyFont="1" applyAlignment="1"/>
    <xf numFmtId="0" fontId="32" fillId="0" borderId="0" xfId="0" applyFont="1"/>
    <xf numFmtId="0" fontId="19" fillId="0" borderId="0" xfId="0" applyFont="1" applyFill="1" applyBorder="1"/>
    <xf numFmtId="0" fontId="19" fillId="0" borderId="0" xfId="0" applyFont="1" applyAlignment="1">
      <alignment horizontal="center"/>
    </xf>
    <xf numFmtId="0" fontId="30" fillId="0" borderId="1" xfId="0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center" wrapText="1"/>
    </xf>
    <xf numFmtId="49" fontId="10" fillId="0" borderId="18" xfId="0" applyNumberFormat="1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>
      <alignment horizontal="center" vertical="center" wrapText="1"/>
    </xf>
    <xf numFmtId="49" fontId="11" fillId="2" borderId="3" xfId="0" applyNumberFormat="1" applyFont="1" applyFill="1" applyBorder="1" applyAlignment="1">
      <alignment horizontal="center" vertical="center" wrapText="1"/>
    </xf>
    <xf numFmtId="49" fontId="11" fillId="2" borderId="8" xfId="0" applyNumberFormat="1" applyFont="1" applyFill="1" applyBorder="1" applyAlignment="1">
      <alignment horizontal="center" vertical="center" wrapText="1"/>
    </xf>
    <xf numFmtId="0" fontId="23" fillId="0" borderId="41" xfId="0" applyFont="1" applyFill="1" applyBorder="1" applyAlignment="1">
      <alignment horizontal="center" vertical="center" wrapText="1"/>
    </xf>
    <xf numFmtId="0" fontId="9" fillId="3" borderId="35" xfId="0" applyFont="1" applyFill="1" applyBorder="1" applyAlignment="1">
      <alignment horizontal="center" vertical="center" wrapText="1"/>
    </xf>
    <xf numFmtId="0" fontId="9" fillId="3" borderId="36" xfId="0" applyFont="1" applyFill="1" applyBorder="1" applyAlignment="1">
      <alignment horizontal="center" vertical="center" wrapText="1"/>
    </xf>
    <xf numFmtId="0" fontId="9" fillId="3" borderId="32" xfId="0" applyFont="1" applyFill="1" applyBorder="1" applyAlignment="1">
      <alignment horizontal="center" vertical="center" wrapText="1"/>
    </xf>
    <xf numFmtId="0" fontId="9" fillId="3" borderId="37" xfId="0" applyFont="1" applyFill="1" applyBorder="1" applyAlignment="1">
      <alignment horizontal="center" vertical="center" wrapText="1"/>
    </xf>
    <xf numFmtId="0" fontId="9" fillId="3" borderId="38" xfId="0" applyFont="1" applyFill="1" applyBorder="1" applyAlignment="1">
      <alignment horizontal="center" vertical="center" wrapText="1"/>
    </xf>
    <xf numFmtId="0" fontId="9" fillId="3" borderId="39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49" fontId="12" fillId="0" borderId="7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49" fontId="13" fillId="0" borderId="32" xfId="0" applyNumberFormat="1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8" fillId="0" borderId="33" xfId="0" applyFont="1" applyBorder="1" applyAlignment="1">
      <alignment horizontal="center" vertical="center" wrapText="1"/>
    </xf>
    <xf numFmtId="49" fontId="12" fillId="2" borderId="4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33" fillId="4" borderId="35" xfId="0" applyFont="1" applyFill="1" applyBorder="1" applyAlignment="1">
      <alignment horizontal="center" vertical="center" wrapText="1"/>
    </xf>
    <xf numFmtId="0" fontId="33" fillId="4" borderId="36" xfId="0" applyFont="1" applyFill="1" applyBorder="1" applyAlignment="1">
      <alignment horizontal="center" vertical="center" wrapText="1"/>
    </xf>
    <xf numFmtId="0" fontId="33" fillId="4" borderId="37" xfId="0" applyFont="1" applyFill="1" applyBorder="1" applyAlignment="1">
      <alignment horizontal="center" vertical="center" wrapText="1"/>
    </xf>
    <xf numFmtId="0" fontId="33" fillId="4" borderId="38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Font="1" applyFill="1"/>
    <xf numFmtId="0" fontId="0" fillId="0" borderId="0" xfId="0" applyFill="1"/>
    <xf numFmtId="0" fontId="34" fillId="3" borderId="50" xfId="10" applyFill="1" applyBorder="1" applyAlignment="1" applyProtection="1">
      <alignment vertical="center"/>
    </xf>
    <xf numFmtId="0" fontId="34" fillId="4" borderId="1" xfId="10" applyFill="1" applyBorder="1" applyAlignment="1" applyProtection="1">
      <alignment vertical="center"/>
    </xf>
  </cellXfs>
  <cellStyles count="11">
    <cellStyle name="Ezres 2" xfId="3"/>
    <cellStyle name="Ezres 3" xfId="4"/>
    <cellStyle name="Ezres 3 2" xfId="5"/>
    <cellStyle name="Hivatkozás" xfId="10" builtinId="8"/>
    <cellStyle name="Hivatkozás 2" xfId="9"/>
    <cellStyle name="Normál" xfId="0" builtinId="0"/>
    <cellStyle name="Normál 2" xfId="1"/>
    <cellStyle name="Normál 2 2" xfId="8"/>
    <cellStyle name="Normál 3" xfId="6"/>
    <cellStyle name="Normál 3 2" xfId="7"/>
    <cellStyle name="Normá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2:D13"/>
  <sheetViews>
    <sheetView tabSelected="1" zoomScale="115" zoomScaleNormal="115" workbookViewId="0">
      <selection activeCell="B7" sqref="B7"/>
    </sheetView>
  </sheetViews>
  <sheetFormatPr defaultRowHeight="15.95" customHeight="1" x14ac:dyDescent="0.25"/>
  <cols>
    <col min="1" max="1" width="3" style="87" customWidth="1"/>
    <col min="2" max="2" width="30.42578125" style="87" bestFit="1" customWidth="1"/>
    <col min="3" max="3" width="3.28515625" style="87" customWidth="1"/>
    <col min="4" max="4" width="3.42578125" style="87" customWidth="1"/>
    <col min="5" max="16384" width="9.140625" style="87"/>
  </cols>
  <sheetData>
    <row r="2" spans="2:4" ht="28.5" customHeight="1" x14ac:dyDescent="0.25">
      <c r="B2" s="89" t="s">
        <v>85</v>
      </c>
      <c r="C2" s="86"/>
      <c r="D2" s="86"/>
    </row>
    <row r="3" spans="2:4" ht="15.95" customHeight="1" x14ac:dyDescent="0.25">
      <c r="B3" s="90"/>
    </row>
    <row r="4" spans="2:4" ht="28.5" customHeight="1" x14ac:dyDescent="0.25">
      <c r="B4" s="105" t="s">
        <v>82</v>
      </c>
      <c r="C4" s="88"/>
      <c r="D4" s="88"/>
    </row>
    <row r="5" spans="2:4" ht="15.95" customHeight="1" x14ac:dyDescent="0.25">
      <c r="B5" s="90"/>
      <c r="C5" s="88"/>
      <c r="D5" s="88"/>
    </row>
    <row r="6" spans="2:4" ht="28.5" customHeight="1" x14ac:dyDescent="0.25">
      <c r="B6" s="156" t="s">
        <v>83</v>
      </c>
      <c r="C6" s="88"/>
      <c r="D6" s="88"/>
    </row>
    <row r="7" spans="2:4" ht="28.5" customHeight="1" x14ac:dyDescent="0.25">
      <c r="B7" s="157" t="s">
        <v>84</v>
      </c>
      <c r="C7" s="88"/>
      <c r="D7" s="88"/>
    </row>
    <row r="8" spans="2:4" ht="15.95" customHeight="1" x14ac:dyDescent="0.25">
      <c r="B8" s="88"/>
      <c r="C8" s="88"/>
      <c r="D8" s="88"/>
    </row>
    <row r="9" spans="2:4" ht="15.95" customHeight="1" x14ac:dyDescent="0.25">
      <c r="B9" s="88"/>
      <c r="C9" s="88"/>
      <c r="D9" s="88"/>
    </row>
    <row r="10" spans="2:4" ht="15.95" customHeight="1" x14ac:dyDescent="0.25">
      <c r="B10" s="88"/>
      <c r="C10" s="88"/>
      <c r="D10" s="88"/>
    </row>
    <row r="11" spans="2:4" ht="15.95" customHeight="1" x14ac:dyDescent="0.25">
      <c r="B11" s="88"/>
      <c r="C11" s="88"/>
      <c r="D11" s="88"/>
    </row>
    <row r="12" spans="2:4" ht="15.95" customHeight="1" x14ac:dyDescent="0.25">
      <c r="B12" s="88"/>
      <c r="C12" s="88"/>
      <c r="D12" s="88"/>
    </row>
    <row r="13" spans="2:4" ht="15.95" customHeight="1" x14ac:dyDescent="0.25">
      <c r="B13" s="88"/>
      <c r="C13" s="88"/>
      <c r="D13" s="88"/>
    </row>
  </sheetData>
  <sheetProtection algorithmName="SHA-512" hashValue="4M7Nv8lhbwkg9DD16ptwf9+0g+wh+X3aPJOvdtIPKFbFau7f1S08zwh/4MygZXEMZbJYF0YUv5Do7s8F0Y1qVg==" saltValue="g14NXugl6shKdXw/1Me6ug==" spinCount="100000" sheet="1" objects="1" scenarios="1"/>
  <hyperlinks>
    <hyperlink ref="B6" location="Zennelmélet!A1" display="Zeneelmélet"/>
    <hyperlink ref="B7" location="Zenneismeret!A1" display="Zeneismeret"/>
  </hyperlink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X49"/>
  <sheetViews>
    <sheetView zoomScaleNormal="100" workbookViewId="0">
      <selection activeCell="C21" sqref="C21"/>
    </sheetView>
  </sheetViews>
  <sheetFormatPr defaultRowHeight="15" x14ac:dyDescent="0.25"/>
  <cols>
    <col min="1" max="1" width="24.85546875" style="2" customWidth="1"/>
    <col min="2" max="2" width="41.42578125" style="2" customWidth="1"/>
    <col min="3" max="3" width="17" style="81" bestFit="1" customWidth="1"/>
    <col min="4" max="4" width="7.28515625" style="81" customWidth="1"/>
    <col min="5" max="6" width="3.85546875" style="2" customWidth="1"/>
    <col min="7" max="7" width="3.85546875" style="6" customWidth="1"/>
    <col min="8" max="9" width="3.85546875" style="2" customWidth="1"/>
    <col min="10" max="10" width="3.85546875" style="6" customWidth="1"/>
    <col min="11" max="12" width="3.85546875" style="2" customWidth="1"/>
    <col min="13" max="13" width="3.85546875" style="6" customWidth="1"/>
    <col min="14" max="15" width="3.85546875" style="2" customWidth="1"/>
    <col min="16" max="16" width="3.85546875" style="6" customWidth="1"/>
    <col min="17" max="18" width="3.85546875" style="2" customWidth="1"/>
    <col min="19" max="19" width="3.85546875" style="6" customWidth="1"/>
    <col min="20" max="21" width="3.85546875" style="2" customWidth="1"/>
    <col min="22" max="22" width="3.85546875" style="6" customWidth="1"/>
    <col min="23" max="23" width="5.5703125" style="6" bestFit="1" customWidth="1"/>
    <col min="24" max="24" width="4.42578125" style="6" bestFit="1" customWidth="1"/>
    <col min="25" max="16384" width="9.140625" style="6"/>
  </cols>
  <sheetData>
    <row r="1" spans="1:24" ht="15.75" thickBot="1" x14ac:dyDescent="0.3">
      <c r="A1" s="112" t="s">
        <v>57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4"/>
    </row>
    <row r="2" spans="1:24" ht="15.75" thickBot="1" x14ac:dyDescent="0.3">
      <c r="A2" s="115" t="s">
        <v>54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7"/>
    </row>
    <row r="3" spans="1:24" ht="15.75" thickBot="1" x14ac:dyDescent="0.3">
      <c r="A3" s="118" t="s">
        <v>66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20"/>
    </row>
    <row r="4" spans="1:24" ht="15" customHeight="1" x14ac:dyDescent="0.25">
      <c r="A4" s="128" t="s">
        <v>22</v>
      </c>
      <c r="B4" s="109" t="s">
        <v>0</v>
      </c>
      <c r="C4" s="109" t="s">
        <v>70</v>
      </c>
      <c r="D4" s="111" t="s">
        <v>80</v>
      </c>
      <c r="E4" s="131" t="s">
        <v>1</v>
      </c>
      <c r="F4" s="132"/>
      <c r="G4" s="133"/>
      <c r="H4" s="121" t="s">
        <v>2</v>
      </c>
      <c r="I4" s="132"/>
      <c r="J4" s="133"/>
      <c r="K4" s="121" t="s">
        <v>3</v>
      </c>
      <c r="L4" s="132"/>
      <c r="M4" s="133"/>
      <c r="N4" s="121" t="s">
        <v>4</v>
      </c>
      <c r="O4" s="122"/>
      <c r="P4" s="123"/>
      <c r="Q4" s="121" t="s">
        <v>5</v>
      </c>
      <c r="R4" s="122"/>
      <c r="S4" s="123"/>
      <c r="T4" s="121" t="s">
        <v>6</v>
      </c>
      <c r="U4" s="122"/>
      <c r="V4" s="123"/>
      <c r="W4" s="124" t="s">
        <v>7</v>
      </c>
      <c r="X4" s="126" t="s">
        <v>8</v>
      </c>
    </row>
    <row r="5" spans="1:24" ht="15.75" thickBot="1" x14ac:dyDescent="0.3">
      <c r="A5" s="129"/>
      <c r="B5" s="130"/>
      <c r="C5" s="110"/>
      <c r="D5" s="111"/>
      <c r="E5" s="50" t="s">
        <v>7</v>
      </c>
      <c r="F5" s="51"/>
      <c r="G5" s="52" t="s">
        <v>8</v>
      </c>
      <c r="H5" s="50" t="s">
        <v>7</v>
      </c>
      <c r="I5" s="51"/>
      <c r="J5" s="52" t="s">
        <v>8</v>
      </c>
      <c r="K5" s="50" t="s">
        <v>7</v>
      </c>
      <c r="L5" s="51"/>
      <c r="M5" s="52" t="s">
        <v>8</v>
      </c>
      <c r="N5" s="50" t="s">
        <v>7</v>
      </c>
      <c r="O5" s="51"/>
      <c r="P5" s="52" t="s">
        <v>8</v>
      </c>
      <c r="Q5" s="50" t="s">
        <v>7</v>
      </c>
      <c r="R5" s="51"/>
      <c r="S5" s="52" t="s">
        <v>8</v>
      </c>
      <c r="T5" s="50" t="s">
        <v>7</v>
      </c>
      <c r="U5" s="51"/>
      <c r="V5" s="52" t="s">
        <v>8</v>
      </c>
      <c r="W5" s="125"/>
      <c r="X5" s="127"/>
    </row>
    <row r="6" spans="1:24" s="154" customFormat="1" x14ac:dyDescent="0.25">
      <c r="A6" s="7" t="s">
        <v>51</v>
      </c>
      <c r="B6" s="8" t="s">
        <v>9</v>
      </c>
      <c r="C6" s="74" t="s">
        <v>110</v>
      </c>
      <c r="D6" s="74" t="s">
        <v>79</v>
      </c>
      <c r="E6" s="9">
        <v>2</v>
      </c>
      <c r="F6" s="10" t="s">
        <v>10</v>
      </c>
      <c r="G6" s="11">
        <v>3</v>
      </c>
      <c r="H6" s="9">
        <v>2</v>
      </c>
      <c r="I6" s="10" t="s">
        <v>10</v>
      </c>
      <c r="J6" s="11">
        <v>3</v>
      </c>
      <c r="K6" s="9">
        <v>2</v>
      </c>
      <c r="L6" s="10" t="s">
        <v>10</v>
      </c>
      <c r="M6" s="11">
        <v>3</v>
      </c>
      <c r="N6" s="9">
        <v>2</v>
      </c>
      <c r="O6" s="10" t="s">
        <v>10</v>
      </c>
      <c r="P6" s="12">
        <v>3</v>
      </c>
      <c r="Q6" s="9">
        <v>2</v>
      </c>
      <c r="R6" s="10" t="s">
        <v>10</v>
      </c>
      <c r="S6" s="11">
        <v>3</v>
      </c>
      <c r="T6" s="9">
        <v>2</v>
      </c>
      <c r="U6" s="10" t="s">
        <v>10</v>
      </c>
      <c r="V6" s="11">
        <v>3</v>
      </c>
      <c r="W6" s="13">
        <f>15*(E6+H6+K6+N6+Q6+T6)</f>
        <v>180</v>
      </c>
      <c r="X6" s="14">
        <f>SUM(G6+J6+M6+P6+S6+V6)</f>
        <v>18</v>
      </c>
    </row>
    <row r="7" spans="1:24" s="154" customFormat="1" x14ac:dyDescent="0.25">
      <c r="A7" s="7" t="s">
        <v>52</v>
      </c>
      <c r="B7" s="15" t="s">
        <v>11</v>
      </c>
      <c r="C7" s="76" t="s">
        <v>78</v>
      </c>
      <c r="D7" s="76"/>
      <c r="E7" s="16"/>
      <c r="F7" s="17"/>
      <c r="G7" s="18"/>
      <c r="H7" s="16"/>
      <c r="I7" s="17"/>
      <c r="J7" s="18"/>
      <c r="K7" s="16"/>
      <c r="L7" s="17"/>
      <c r="M7" s="18"/>
      <c r="N7" s="16"/>
      <c r="O7" s="17"/>
      <c r="P7" s="19"/>
      <c r="Q7" s="16"/>
      <c r="R7" s="17"/>
      <c r="S7" s="18"/>
      <c r="T7" s="16"/>
      <c r="U7" s="17" t="s">
        <v>34</v>
      </c>
      <c r="V7" s="18">
        <v>0</v>
      </c>
      <c r="W7" s="20">
        <f>15*(E7+H7+K7+N7+Q7+T7)</f>
        <v>0</v>
      </c>
      <c r="X7" s="21">
        <f t="shared" ref="X7:X15" si="0">SUM(G7+J7+M7+P7+S7+V7)</f>
        <v>0</v>
      </c>
    </row>
    <row r="8" spans="1:24" s="154" customFormat="1" x14ac:dyDescent="0.25">
      <c r="A8" s="7" t="s">
        <v>38</v>
      </c>
      <c r="B8" s="22" t="s">
        <v>67</v>
      </c>
      <c r="C8" s="75" t="s">
        <v>110</v>
      </c>
      <c r="D8" s="75" t="s">
        <v>79</v>
      </c>
      <c r="E8" s="23">
        <v>2</v>
      </c>
      <c r="F8" s="24" t="s">
        <v>10</v>
      </c>
      <c r="G8" s="25">
        <v>1</v>
      </c>
      <c r="H8" s="23">
        <v>2</v>
      </c>
      <c r="I8" s="24" t="s">
        <v>10</v>
      </c>
      <c r="J8" s="25">
        <v>1</v>
      </c>
      <c r="K8" s="23"/>
      <c r="L8" s="24"/>
      <c r="M8" s="25"/>
      <c r="N8" s="23"/>
      <c r="O8" s="24"/>
      <c r="P8" s="26"/>
      <c r="Q8" s="23"/>
      <c r="R8" s="24"/>
      <c r="S8" s="25"/>
      <c r="T8" s="23"/>
      <c r="U8" s="24"/>
      <c r="V8" s="27"/>
      <c r="W8" s="20">
        <f t="shared" ref="W8:W32" si="1">15*(E8+H8+K8+N8+Q8+T8)</f>
        <v>60</v>
      </c>
      <c r="X8" s="28">
        <f t="shared" si="0"/>
        <v>2</v>
      </c>
    </row>
    <row r="9" spans="1:24" s="154" customFormat="1" x14ac:dyDescent="0.25">
      <c r="A9" s="7" t="s">
        <v>33</v>
      </c>
      <c r="B9" s="22" t="s">
        <v>13</v>
      </c>
      <c r="C9" s="75"/>
      <c r="D9" s="75" t="s">
        <v>79</v>
      </c>
      <c r="E9" s="23">
        <v>2</v>
      </c>
      <c r="F9" s="24" t="s">
        <v>10</v>
      </c>
      <c r="G9" s="25">
        <v>2</v>
      </c>
      <c r="H9" s="23"/>
      <c r="I9" s="24"/>
      <c r="J9" s="25"/>
      <c r="K9" s="23"/>
      <c r="L9" s="24"/>
      <c r="M9" s="25"/>
      <c r="N9" s="23"/>
      <c r="O9" s="24"/>
      <c r="P9" s="26"/>
      <c r="Q9" s="23"/>
      <c r="R9" s="24"/>
      <c r="S9" s="25"/>
      <c r="T9" s="23"/>
      <c r="U9" s="24"/>
      <c r="V9" s="25"/>
      <c r="W9" s="29">
        <f>15*(E9+H9+K9+N9+Q9+T9)</f>
        <v>30</v>
      </c>
      <c r="X9" s="30">
        <f>SUM(G9+J9+M9+P9+S9+V9)</f>
        <v>2</v>
      </c>
    </row>
    <row r="10" spans="1:24" s="154" customFormat="1" x14ac:dyDescent="0.25">
      <c r="A10" s="7" t="s">
        <v>46</v>
      </c>
      <c r="B10" s="22" t="s">
        <v>14</v>
      </c>
      <c r="C10" s="75"/>
      <c r="D10" s="75" t="s">
        <v>79</v>
      </c>
      <c r="E10" s="23"/>
      <c r="F10" s="24"/>
      <c r="G10" s="25"/>
      <c r="H10" s="23"/>
      <c r="I10" s="24"/>
      <c r="J10" s="25"/>
      <c r="K10" s="23"/>
      <c r="L10" s="24"/>
      <c r="M10" s="26"/>
      <c r="N10" s="23">
        <v>2</v>
      </c>
      <c r="O10" s="24" t="s">
        <v>10</v>
      </c>
      <c r="P10" s="26">
        <v>2</v>
      </c>
      <c r="Q10" s="23"/>
      <c r="R10" s="24"/>
      <c r="S10" s="25"/>
      <c r="T10" s="23"/>
      <c r="U10" s="24"/>
      <c r="V10" s="27"/>
      <c r="W10" s="29">
        <f>15*(E10+H10+K10+N10+Q10+T10)</f>
        <v>30</v>
      </c>
      <c r="X10" s="30">
        <f>SUM(G10+J10+M10+P10+S10+V10)</f>
        <v>2</v>
      </c>
    </row>
    <row r="11" spans="1:24" s="154" customFormat="1" x14ac:dyDescent="0.25">
      <c r="A11" s="7" t="s">
        <v>37</v>
      </c>
      <c r="B11" s="31" t="s">
        <v>15</v>
      </c>
      <c r="C11" s="75"/>
      <c r="D11" s="75" t="s">
        <v>79</v>
      </c>
      <c r="E11" s="23"/>
      <c r="F11" s="24"/>
      <c r="G11" s="25"/>
      <c r="H11" s="23"/>
      <c r="I11" s="24"/>
      <c r="J11" s="25"/>
      <c r="K11" s="23">
        <v>2</v>
      </c>
      <c r="L11" s="24" t="s">
        <v>10</v>
      </c>
      <c r="M11" s="25">
        <v>2</v>
      </c>
      <c r="N11" s="23"/>
      <c r="O11" s="24"/>
      <c r="P11" s="26"/>
      <c r="Q11" s="23"/>
      <c r="R11" s="24"/>
      <c r="S11" s="25"/>
      <c r="T11" s="23"/>
      <c r="U11" s="24"/>
      <c r="V11" s="27"/>
      <c r="W11" s="29">
        <f>15*(E11+H11+K11+N11+Q11+T11)</f>
        <v>30</v>
      </c>
      <c r="X11" s="30">
        <f>SUM(G11+J11+M11+P11+S11+V11)</f>
        <v>2</v>
      </c>
    </row>
    <row r="12" spans="1:24" s="154" customFormat="1" x14ac:dyDescent="0.25">
      <c r="A12" s="7" t="s">
        <v>65</v>
      </c>
      <c r="B12" s="22" t="s">
        <v>26</v>
      </c>
      <c r="C12" s="75"/>
      <c r="D12" s="75"/>
      <c r="E12" s="23"/>
      <c r="F12" s="24" t="s">
        <v>27</v>
      </c>
      <c r="G12" s="25"/>
      <c r="H12" s="23"/>
      <c r="I12" s="24" t="s">
        <v>27</v>
      </c>
      <c r="J12" s="25"/>
      <c r="K12" s="23"/>
      <c r="L12" s="24" t="s">
        <v>27</v>
      </c>
      <c r="M12" s="25"/>
      <c r="N12" s="23"/>
      <c r="O12" s="24" t="s">
        <v>27</v>
      </c>
      <c r="P12" s="25"/>
      <c r="Q12" s="23"/>
      <c r="R12" s="24" t="s">
        <v>27</v>
      </c>
      <c r="S12" s="25"/>
      <c r="T12" s="23"/>
      <c r="U12" s="24" t="s">
        <v>27</v>
      </c>
      <c r="V12" s="25"/>
      <c r="W12" s="29">
        <f>15*(E12+H12+K12+N12+Q12+T12)</f>
        <v>0</v>
      </c>
      <c r="X12" s="30">
        <f>SUM(G12+J12+M12+P12+S12+V12)</f>
        <v>0</v>
      </c>
    </row>
    <row r="13" spans="1:24" s="154" customFormat="1" ht="13.5" customHeight="1" x14ac:dyDescent="0.25">
      <c r="A13" s="7" t="s">
        <v>40</v>
      </c>
      <c r="B13" s="22" t="s">
        <v>24</v>
      </c>
      <c r="C13" s="76" t="s">
        <v>110</v>
      </c>
      <c r="D13" s="76" t="s">
        <v>79</v>
      </c>
      <c r="E13" s="16">
        <v>2</v>
      </c>
      <c r="F13" s="17" t="s">
        <v>12</v>
      </c>
      <c r="G13" s="18">
        <v>4</v>
      </c>
      <c r="H13" s="16">
        <v>2</v>
      </c>
      <c r="I13" s="17" t="s">
        <v>10</v>
      </c>
      <c r="J13" s="18">
        <v>4</v>
      </c>
      <c r="K13" s="16">
        <v>2</v>
      </c>
      <c r="L13" s="17" t="s">
        <v>12</v>
      </c>
      <c r="M13" s="18">
        <v>4</v>
      </c>
      <c r="N13" s="16">
        <v>2</v>
      </c>
      <c r="O13" s="17" t="s">
        <v>10</v>
      </c>
      <c r="P13" s="19">
        <v>4</v>
      </c>
      <c r="Q13" s="16">
        <v>2</v>
      </c>
      <c r="R13" s="17" t="s">
        <v>12</v>
      </c>
      <c r="S13" s="19">
        <v>4</v>
      </c>
      <c r="T13" s="16">
        <v>2</v>
      </c>
      <c r="U13" s="17" t="s">
        <v>12</v>
      </c>
      <c r="V13" s="18">
        <v>4</v>
      </c>
      <c r="W13" s="20">
        <f>15*(E13+H13+K13+N13+Q13+T13)</f>
        <v>180</v>
      </c>
      <c r="X13" s="32">
        <f>SUM(G13+J13+M13+P13+S13+V13)</f>
        <v>24</v>
      </c>
    </row>
    <row r="14" spans="1:24" s="154" customFormat="1" ht="13.5" customHeight="1" x14ac:dyDescent="0.25">
      <c r="A14" s="7" t="s">
        <v>35</v>
      </c>
      <c r="B14" s="22" t="s">
        <v>23</v>
      </c>
      <c r="C14" s="75" t="s">
        <v>110</v>
      </c>
      <c r="D14" s="75" t="s">
        <v>79</v>
      </c>
      <c r="E14" s="23">
        <v>2</v>
      </c>
      <c r="F14" s="24" t="s">
        <v>12</v>
      </c>
      <c r="G14" s="25">
        <v>4</v>
      </c>
      <c r="H14" s="23">
        <v>2</v>
      </c>
      <c r="I14" s="24" t="s">
        <v>10</v>
      </c>
      <c r="J14" s="25">
        <v>4</v>
      </c>
      <c r="K14" s="23">
        <v>2</v>
      </c>
      <c r="L14" s="24" t="s">
        <v>12</v>
      </c>
      <c r="M14" s="25">
        <v>4</v>
      </c>
      <c r="N14" s="23">
        <v>2</v>
      </c>
      <c r="O14" s="24" t="s">
        <v>10</v>
      </c>
      <c r="P14" s="26">
        <v>4</v>
      </c>
      <c r="Q14" s="23">
        <v>2</v>
      </c>
      <c r="R14" s="24" t="s">
        <v>12</v>
      </c>
      <c r="S14" s="26">
        <v>4</v>
      </c>
      <c r="T14" s="23">
        <v>2</v>
      </c>
      <c r="U14" s="24" t="s">
        <v>12</v>
      </c>
      <c r="V14" s="25">
        <v>4</v>
      </c>
      <c r="W14" s="20">
        <f t="shared" si="1"/>
        <v>180</v>
      </c>
      <c r="X14" s="33">
        <f t="shared" si="0"/>
        <v>24</v>
      </c>
    </row>
    <row r="15" spans="1:24" s="154" customFormat="1" ht="30" x14ac:dyDescent="0.25">
      <c r="A15" s="7" t="s">
        <v>88</v>
      </c>
      <c r="B15" s="22" t="s">
        <v>86</v>
      </c>
      <c r="C15" s="75" t="s">
        <v>111</v>
      </c>
      <c r="D15" s="75"/>
      <c r="E15" s="23"/>
      <c r="F15" s="24"/>
      <c r="G15" s="25"/>
      <c r="H15" s="23"/>
      <c r="I15" s="24"/>
      <c r="J15" s="25"/>
      <c r="K15" s="23"/>
      <c r="L15" s="24"/>
      <c r="M15" s="25"/>
      <c r="N15" s="23"/>
      <c r="O15" s="24"/>
      <c r="P15" s="26"/>
      <c r="Q15" s="23"/>
      <c r="R15" s="24"/>
      <c r="S15" s="26"/>
      <c r="T15" s="23"/>
      <c r="U15" s="24" t="s">
        <v>34</v>
      </c>
      <c r="V15" s="25">
        <v>0</v>
      </c>
      <c r="W15" s="20">
        <f t="shared" si="1"/>
        <v>0</v>
      </c>
      <c r="X15" s="33">
        <f t="shared" si="0"/>
        <v>0</v>
      </c>
    </row>
    <row r="16" spans="1:24" s="154" customFormat="1" ht="13.5" customHeight="1" x14ac:dyDescent="0.25">
      <c r="A16" s="7" t="s">
        <v>64</v>
      </c>
      <c r="B16" s="22" t="s">
        <v>36</v>
      </c>
      <c r="C16" s="75"/>
      <c r="D16" s="75" t="s">
        <v>79</v>
      </c>
      <c r="E16" s="23"/>
      <c r="F16" s="24"/>
      <c r="G16" s="25"/>
      <c r="H16" s="23"/>
      <c r="I16" s="24"/>
      <c r="J16" s="25"/>
      <c r="K16" s="23"/>
      <c r="L16" s="24"/>
      <c r="M16" s="25"/>
      <c r="N16" s="23"/>
      <c r="O16" s="24"/>
      <c r="P16" s="26"/>
      <c r="Q16" s="23">
        <v>1</v>
      </c>
      <c r="R16" s="24" t="s">
        <v>12</v>
      </c>
      <c r="S16" s="26">
        <v>1</v>
      </c>
      <c r="T16" s="23">
        <v>1</v>
      </c>
      <c r="U16" s="24" t="s">
        <v>10</v>
      </c>
      <c r="V16" s="25">
        <v>1</v>
      </c>
      <c r="W16" s="20">
        <f t="shared" ref="W16" si="2">15*(E16+H16+K16+N16+Q16+T16)</f>
        <v>30</v>
      </c>
      <c r="X16" s="33">
        <f t="shared" ref="X16" si="3">SUM(G16+J16+M16+P16+S16+V16)</f>
        <v>2</v>
      </c>
    </row>
    <row r="17" spans="1:24" s="154" customFormat="1" ht="13.5" customHeight="1" x14ac:dyDescent="0.25">
      <c r="A17" s="7" t="s">
        <v>60</v>
      </c>
      <c r="B17" s="22" t="s">
        <v>59</v>
      </c>
      <c r="C17" s="75"/>
      <c r="D17" s="75" t="s">
        <v>16</v>
      </c>
      <c r="E17" s="23">
        <v>1</v>
      </c>
      <c r="F17" s="24" t="s">
        <v>12</v>
      </c>
      <c r="G17" s="34">
        <v>2</v>
      </c>
      <c r="H17" s="23">
        <v>1</v>
      </c>
      <c r="I17" s="24" t="s">
        <v>12</v>
      </c>
      <c r="J17" s="34">
        <v>2</v>
      </c>
      <c r="K17" s="23">
        <v>1</v>
      </c>
      <c r="L17" s="24" t="s">
        <v>12</v>
      </c>
      <c r="M17" s="34">
        <v>2</v>
      </c>
      <c r="N17" s="23">
        <v>1</v>
      </c>
      <c r="O17" s="24" t="s">
        <v>12</v>
      </c>
      <c r="P17" s="34">
        <v>2</v>
      </c>
      <c r="Q17" s="23"/>
      <c r="R17" s="24"/>
      <c r="S17" s="34"/>
      <c r="T17" s="23"/>
      <c r="U17" s="24"/>
      <c r="V17" s="34"/>
      <c r="W17" s="35">
        <f>15*(E17+H17+K17+N17+Q17+T17)</f>
        <v>60</v>
      </c>
      <c r="X17" s="36">
        <f>G17+J17+M17+P17+S17+V17</f>
        <v>8</v>
      </c>
    </row>
    <row r="18" spans="1:24" s="154" customFormat="1" ht="13.5" customHeight="1" x14ac:dyDescent="0.25">
      <c r="A18" s="7" t="s">
        <v>44</v>
      </c>
      <c r="B18" s="22" t="s">
        <v>31</v>
      </c>
      <c r="C18" s="75"/>
      <c r="D18" s="75" t="s">
        <v>16</v>
      </c>
      <c r="E18" s="23">
        <v>1</v>
      </c>
      <c r="F18" s="24" t="s">
        <v>12</v>
      </c>
      <c r="G18" s="34">
        <v>1</v>
      </c>
      <c r="H18" s="23">
        <v>1</v>
      </c>
      <c r="I18" s="24" t="s">
        <v>12</v>
      </c>
      <c r="J18" s="34">
        <v>1</v>
      </c>
      <c r="K18" s="23"/>
      <c r="L18" s="24"/>
      <c r="M18" s="34"/>
      <c r="N18" s="23"/>
      <c r="O18" s="24"/>
      <c r="P18" s="34"/>
      <c r="Q18" s="23"/>
      <c r="R18" s="24"/>
      <c r="S18" s="34"/>
      <c r="T18" s="23"/>
      <c r="U18" s="24"/>
      <c r="V18" s="34"/>
      <c r="W18" s="35">
        <f>15*(E18+H18+K18+N18+Q18+T18)</f>
        <v>30</v>
      </c>
      <c r="X18" s="36">
        <f>G18+J18+M18+P18+S18+V18</f>
        <v>2</v>
      </c>
    </row>
    <row r="19" spans="1:24" s="154" customFormat="1" ht="13.5" customHeight="1" x14ac:dyDescent="0.25">
      <c r="A19" s="7" t="s">
        <v>53</v>
      </c>
      <c r="B19" s="22" t="s">
        <v>19</v>
      </c>
      <c r="C19" s="75"/>
      <c r="D19" s="75" t="s">
        <v>16</v>
      </c>
      <c r="E19" s="23"/>
      <c r="F19" s="24"/>
      <c r="G19" s="34"/>
      <c r="H19" s="23"/>
      <c r="I19" s="24"/>
      <c r="J19" s="34"/>
      <c r="K19" s="23"/>
      <c r="L19" s="24"/>
      <c r="M19" s="34"/>
      <c r="N19" s="23"/>
      <c r="O19" s="24"/>
      <c r="P19" s="34"/>
      <c r="Q19" s="23">
        <v>1</v>
      </c>
      <c r="R19" s="24" t="s">
        <v>12</v>
      </c>
      <c r="S19" s="34">
        <v>2</v>
      </c>
      <c r="T19" s="23">
        <v>1</v>
      </c>
      <c r="U19" s="24" t="s">
        <v>12</v>
      </c>
      <c r="V19" s="34">
        <v>2</v>
      </c>
      <c r="W19" s="35">
        <f>15*(E19+H19+K19+N19+Q19+T19)</f>
        <v>30</v>
      </c>
      <c r="X19" s="36">
        <f>G19+J19+M19+P19+S19+V19</f>
        <v>4</v>
      </c>
    </row>
    <row r="20" spans="1:24" s="154" customFormat="1" ht="13.5" customHeight="1" x14ac:dyDescent="0.25">
      <c r="A20" s="7" t="s">
        <v>48</v>
      </c>
      <c r="B20" s="22" t="s">
        <v>25</v>
      </c>
      <c r="C20" s="75"/>
      <c r="D20" s="75" t="s">
        <v>16</v>
      </c>
      <c r="E20" s="23"/>
      <c r="F20" s="24"/>
      <c r="G20" s="25"/>
      <c r="H20" s="23"/>
      <c r="I20" s="24"/>
      <c r="J20" s="25"/>
      <c r="K20" s="23">
        <v>1</v>
      </c>
      <c r="L20" s="24" t="s">
        <v>12</v>
      </c>
      <c r="M20" s="26">
        <v>1</v>
      </c>
      <c r="N20" s="23">
        <v>1</v>
      </c>
      <c r="O20" s="24" t="s">
        <v>12</v>
      </c>
      <c r="P20" s="26">
        <v>1</v>
      </c>
      <c r="Q20" s="23">
        <v>1</v>
      </c>
      <c r="R20" s="24" t="s">
        <v>12</v>
      </c>
      <c r="S20" s="26">
        <v>1</v>
      </c>
      <c r="T20" s="23">
        <v>1</v>
      </c>
      <c r="U20" s="24" t="s">
        <v>10</v>
      </c>
      <c r="V20" s="25">
        <v>1</v>
      </c>
      <c r="W20" s="37">
        <f>15*(E20+H20+K20+N20+Q20+T20)</f>
        <v>60</v>
      </c>
      <c r="X20" s="36">
        <f>G20+J20+M20+P20+S20+V20</f>
        <v>4</v>
      </c>
    </row>
    <row r="21" spans="1:24" s="154" customFormat="1" ht="13.5" customHeight="1" x14ac:dyDescent="0.25">
      <c r="A21" s="7" t="s">
        <v>55</v>
      </c>
      <c r="B21" s="22" t="s">
        <v>18</v>
      </c>
      <c r="C21" s="76"/>
      <c r="D21" s="75" t="s">
        <v>16</v>
      </c>
      <c r="E21" s="16">
        <v>4</v>
      </c>
      <c r="F21" s="17" t="s">
        <v>12</v>
      </c>
      <c r="G21" s="18">
        <v>2</v>
      </c>
      <c r="H21" s="16">
        <v>4</v>
      </c>
      <c r="I21" s="17" t="s">
        <v>12</v>
      </c>
      <c r="J21" s="18">
        <v>2</v>
      </c>
      <c r="K21" s="16">
        <v>4</v>
      </c>
      <c r="L21" s="17" t="s">
        <v>12</v>
      </c>
      <c r="M21" s="18">
        <v>2</v>
      </c>
      <c r="N21" s="16">
        <v>4</v>
      </c>
      <c r="O21" s="17" t="s">
        <v>12</v>
      </c>
      <c r="P21" s="18">
        <v>2</v>
      </c>
      <c r="Q21" s="16">
        <v>4</v>
      </c>
      <c r="R21" s="17" t="s">
        <v>12</v>
      </c>
      <c r="S21" s="18">
        <v>2</v>
      </c>
      <c r="T21" s="16">
        <v>4</v>
      </c>
      <c r="U21" s="17" t="s">
        <v>12</v>
      </c>
      <c r="V21" s="18">
        <v>2</v>
      </c>
      <c r="W21" s="20">
        <f t="shared" si="1"/>
        <v>360</v>
      </c>
      <c r="X21" s="38">
        <f>G21+J21+M21+P21+S21+V21</f>
        <v>12</v>
      </c>
    </row>
    <row r="22" spans="1:24" s="154" customFormat="1" ht="13.5" customHeight="1" x14ac:dyDescent="0.25">
      <c r="A22" s="7" t="s">
        <v>50</v>
      </c>
      <c r="B22" s="22" t="s">
        <v>17</v>
      </c>
      <c r="C22" s="76"/>
      <c r="D22" s="106" t="s">
        <v>16</v>
      </c>
      <c r="E22" s="16">
        <v>1</v>
      </c>
      <c r="F22" s="17" t="s">
        <v>12</v>
      </c>
      <c r="G22" s="25">
        <v>2</v>
      </c>
      <c r="H22" s="16">
        <v>1</v>
      </c>
      <c r="I22" s="17" t="s">
        <v>12</v>
      </c>
      <c r="J22" s="25">
        <v>2</v>
      </c>
      <c r="K22" s="16">
        <v>1</v>
      </c>
      <c r="L22" s="17" t="s">
        <v>12</v>
      </c>
      <c r="M22" s="25">
        <v>2</v>
      </c>
      <c r="N22" s="16">
        <v>1</v>
      </c>
      <c r="O22" s="17" t="s">
        <v>12</v>
      </c>
      <c r="P22" s="25">
        <v>2</v>
      </c>
      <c r="Q22" s="16">
        <v>1</v>
      </c>
      <c r="R22" s="17" t="s">
        <v>12</v>
      </c>
      <c r="S22" s="25">
        <v>2</v>
      </c>
      <c r="T22" s="16">
        <v>1</v>
      </c>
      <c r="U22" s="17" t="s">
        <v>12</v>
      </c>
      <c r="V22" s="25">
        <v>2</v>
      </c>
      <c r="W22" s="37">
        <f t="shared" si="1"/>
        <v>90</v>
      </c>
      <c r="X22" s="36">
        <f t="shared" ref="X22:X23" si="4">G22+J22+M22+P22+S22+V22</f>
        <v>12</v>
      </c>
    </row>
    <row r="23" spans="1:24" s="154" customFormat="1" ht="13.5" customHeight="1" x14ac:dyDescent="0.25">
      <c r="A23" s="7" t="s">
        <v>42</v>
      </c>
      <c r="B23" s="22" t="s">
        <v>28</v>
      </c>
      <c r="C23" s="76" t="s">
        <v>110</v>
      </c>
      <c r="D23" s="107" t="s">
        <v>16</v>
      </c>
      <c r="E23" s="16">
        <v>1</v>
      </c>
      <c r="F23" s="17" t="s">
        <v>12</v>
      </c>
      <c r="G23" s="34">
        <v>1</v>
      </c>
      <c r="H23" s="16">
        <v>1</v>
      </c>
      <c r="I23" s="17" t="s">
        <v>12</v>
      </c>
      <c r="J23" s="34">
        <v>1</v>
      </c>
      <c r="K23" s="16">
        <v>1</v>
      </c>
      <c r="L23" s="17" t="s">
        <v>12</v>
      </c>
      <c r="M23" s="34">
        <v>1</v>
      </c>
      <c r="N23" s="16">
        <v>1</v>
      </c>
      <c r="O23" s="17" t="s">
        <v>12</v>
      </c>
      <c r="P23" s="34">
        <v>1</v>
      </c>
      <c r="Q23" s="16">
        <v>1</v>
      </c>
      <c r="R23" s="17" t="s">
        <v>12</v>
      </c>
      <c r="S23" s="34">
        <v>1</v>
      </c>
      <c r="T23" s="16">
        <v>1</v>
      </c>
      <c r="U23" s="17" t="s">
        <v>12</v>
      </c>
      <c r="V23" s="34">
        <v>1</v>
      </c>
      <c r="W23" s="37">
        <f t="shared" si="1"/>
        <v>90</v>
      </c>
      <c r="X23" s="36">
        <f t="shared" si="4"/>
        <v>6</v>
      </c>
    </row>
    <row r="24" spans="1:24" s="154" customFormat="1" ht="13.5" customHeight="1" x14ac:dyDescent="0.25">
      <c r="A24" s="7" t="s">
        <v>49</v>
      </c>
      <c r="B24" s="22" t="s">
        <v>32</v>
      </c>
      <c r="C24" s="75" t="s">
        <v>114</v>
      </c>
      <c r="D24" s="107" t="s">
        <v>16</v>
      </c>
      <c r="E24" s="23"/>
      <c r="F24" s="24"/>
      <c r="G24" s="25"/>
      <c r="H24" s="23"/>
      <c r="I24" s="24"/>
      <c r="J24" s="25"/>
      <c r="K24" s="23">
        <v>2</v>
      </c>
      <c r="L24" s="24" t="s">
        <v>12</v>
      </c>
      <c r="M24" s="34">
        <v>2</v>
      </c>
      <c r="N24" s="23">
        <v>2</v>
      </c>
      <c r="O24" s="24" t="s">
        <v>12</v>
      </c>
      <c r="P24" s="34">
        <v>2</v>
      </c>
      <c r="Q24" s="23"/>
      <c r="R24" s="24"/>
      <c r="S24" s="25"/>
      <c r="T24" s="23"/>
      <c r="U24" s="24"/>
      <c r="V24" s="25"/>
      <c r="W24" s="35">
        <f>15*(E24+H24+K24+N24+Q24+T24)</f>
        <v>60</v>
      </c>
      <c r="X24" s="36">
        <f t="shared" ref="X24:X29" si="5">G24+J24+M24+P24+S24+V24</f>
        <v>4</v>
      </c>
    </row>
    <row r="25" spans="1:24" ht="13.5" customHeight="1" x14ac:dyDescent="0.25">
      <c r="A25" s="7" t="s">
        <v>43</v>
      </c>
      <c r="B25" s="22" t="s">
        <v>74</v>
      </c>
      <c r="C25" s="75"/>
      <c r="D25" s="107" t="s">
        <v>16</v>
      </c>
      <c r="E25" s="23">
        <v>2</v>
      </c>
      <c r="F25" s="24" t="s">
        <v>12</v>
      </c>
      <c r="G25" s="25">
        <v>2</v>
      </c>
      <c r="H25" s="23">
        <v>2</v>
      </c>
      <c r="I25" s="24" t="s">
        <v>12</v>
      </c>
      <c r="J25" s="25">
        <v>2</v>
      </c>
      <c r="K25" s="23">
        <v>2</v>
      </c>
      <c r="L25" s="24" t="s">
        <v>12</v>
      </c>
      <c r="M25" s="25">
        <v>2</v>
      </c>
      <c r="N25" s="23">
        <v>2</v>
      </c>
      <c r="O25" s="24" t="s">
        <v>12</v>
      </c>
      <c r="P25" s="25">
        <v>2</v>
      </c>
      <c r="Q25" s="23"/>
      <c r="R25" s="24"/>
      <c r="S25" s="25"/>
      <c r="T25" s="23"/>
      <c r="U25" s="24"/>
      <c r="V25" s="25"/>
      <c r="W25" s="37">
        <f t="shared" si="1"/>
        <v>120</v>
      </c>
      <c r="X25" s="38">
        <f t="shared" si="5"/>
        <v>8</v>
      </c>
    </row>
    <row r="26" spans="1:24" ht="13.5" customHeight="1" x14ac:dyDescent="0.25">
      <c r="A26" s="7" t="s">
        <v>45</v>
      </c>
      <c r="B26" s="22" t="s">
        <v>30</v>
      </c>
      <c r="C26" s="75" t="s">
        <v>110</v>
      </c>
      <c r="D26" s="107" t="s">
        <v>16</v>
      </c>
      <c r="E26" s="23">
        <v>2</v>
      </c>
      <c r="F26" s="24" t="s">
        <v>12</v>
      </c>
      <c r="G26" s="34">
        <v>1</v>
      </c>
      <c r="H26" s="23">
        <v>2</v>
      </c>
      <c r="I26" s="24" t="s">
        <v>12</v>
      </c>
      <c r="J26" s="34">
        <v>1</v>
      </c>
      <c r="K26" s="23">
        <v>2</v>
      </c>
      <c r="L26" s="24" t="s">
        <v>12</v>
      </c>
      <c r="M26" s="34">
        <v>2</v>
      </c>
      <c r="N26" s="23">
        <v>2</v>
      </c>
      <c r="O26" s="24" t="s">
        <v>10</v>
      </c>
      <c r="P26" s="34">
        <v>2</v>
      </c>
      <c r="Q26" s="23">
        <v>2</v>
      </c>
      <c r="R26" s="24" t="s">
        <v>12</v>
      </c>
      <c r="S26" s="34">
        <v>2</v>
      </c>
      <c r="T26" s="23">
        <v>2</v>
      </c>
      <c r="U26" s="24" t="s">
        <v>10</v>
      </c>
      <c r="V26" s="34">
        <v>2</v>
      </c>
      <c r="W26" s="35">
        <f>15*(E26+H26+K26+N26+Q26+T26)</f>
        <v>180</v>
      </c>
      <c r="X26" s="36">
        <f t="shared" si="5"/>
        <v>10</v>
      </c>
    </row>
    <row r="27" spans="1:24" ht="13.5" customHeight="1" x14ac:dyDescent="0.25">
      <c r="A27" s="7" t="s">
        <v>61</v>
      </c>
      <c r="B27" s="22" t="s">
        <v>29</v>
      </c>
      <c r="C27" s="75" t="s">
        <v>110</v>
      </c>
      <c r="D27" s="107" t="s">
        <v>16</v>
      </c>
      <c r="E27" s="23">
        <v>1</v>
      </c>
      <c r="F27" s="24" t="s">
        <v>12</v>
      </c>
      <c r="G27" s="34">
        <v>1</v>
      </c>
      <c r="H27" s="23">
        <v>1</v>
      </c>
      <c r="I27" s="24" t="s">
        <v>12</v>
      </c>
      <c r="J27" s="34">
        <v>1</v>
      </c>
      <c r="K27" s="23">
        <v>1</v>
      </c>
      <c r="L27" s="24" t="s">
        <v>12</v>
      </c>
      <c r="M27" s="34">
        <v>1</v>
      </c>
      <c r="N27" s="23">
        <v>1</v>
      </c>
      <c r="O27" s="24" t="s">
        <v>12</v>
      </c>
      <c r="P27" s="34">
        <v>1</v>
      </c>
      <c r="Q27" s="23">
        <v>1</v>
      </c>
      <c r="R27" s="24" t="s">
        <v>12</v>
      </c>
      <c r="S27" s="34">
        <v>1</v>
      </c>
      <c r="T27" s="23">
        <v>1</v>
      </c>
      <c r="U27" s="24" t="s">
        <v>12</v>
      </c>
      <c r="V27" s="34">
        <v>1</v>
      </c>
      <c r="W27" s="35">
        <f>15*(E27+H27+K27+N27+Q27+T27)</f>
        <v>90</v>
      </c>
      <c r="X27" s="36">
        <f t="shared" si="5"/>
        <v>6</v>
      </c>
    </row>
    <row r="28" spans="1:24" ht="13.5" customHeight="1" x14ac:dyDescent="0.25">
      <c r="A28" s="7" t="s">
        <v>56</v>
      </c>
      <c r="B28" s="22" t="s">
        <v>75</v>
      </c>
      <c r="C28" s="75" t="s">
        <v>110</v>
      </c>
      <c r="D28" s="107" t="s">
        <v>16</v>
      </c>
      <c r="E28" s="23">
        <v>2</v>
      </c>
      <c r="F28" s="24" t="s">
        <v>12</v>
      </c>
      <c r="G28" s="34">
        <v>1</v>
      </c>
      <c r="H28" s="23">
        <v>2</v>
      </c>
      <c r="I28" s="24" t="s">
        <v>12</v>
      </c>
      <c r="J28" s="34">
        <v>1</v>
      </c>
      <c r="K28" s="23"/>
      <c r="L28" s="24"/>
      <c r="M28" s="34"/>
      <c r="N28" s="23"/>
      <c r="O28" s="24"/>
      <c r="P28" s="34"/>
      <c r="Q28" s="23"/>
      <c r="R28" s="24"/>
      <c r="S28" s="34"/>
      <c r="T28" s="23"/>
      <c r="U28" s="24"/>
      <c r="V28" s="34"/>
      <c r="W28" s="35">
        <f>15*(E28+H28+K28+N28+Q28+T28)</f>
        <v>60</v>
      </c>
      <c r="X28" s="36">
        <f t="shared" si="5"/>
        <v>2</v>
      </c>
    </row>
    <row r="29" spans="1:24" ht="15.75" customHeight="1" x14ac:dyDescent="0.25">
      <c r="A29" s="7" t="s">
        <v>41</v>
      </c>
      <c r="B29" s="22" t="s">
        <v>76</v>
      </c>
      <c r="C29" s="75" t="s">
        <v>110</v>
      </c>
      <c r="D29" s="107" t="s">
        <v>16</v>
      </c>
      <c r="E29" s="23">
        <v>2</v>
      </c>
      <c r="F29" s="24" t="s">
        <v>12</v>
      </c>
      <c r="G29" s="34">
        <v>1</v>
      </c>
      <c r="H29" s="23">
        <v>2</v>
      </c>
      <c r="I29" s="24" t="s">
        <v>12</v>
      </c>
      <c r="J29" s="34">
        <v>1</v>
      </c>
      <c r="K29" s="23">
        <v>2</v>
      </c>
      <c r="L29" s="24" t="s">
        <v>12</v>
      </c>
      <c r="M29" s="34">
        <v>1</v>
      </c>
      <c r="N29" s="23">
        <v>2</v>
      </c>
      <c r="O29" s="24" t="s">
        <v>12</v>
      </c>
      <c r="P29" s="34">
        <v>1</v>
      </c>
      <c r="Q29" s="23"/>
      <c r="R29" s="24"/>
      <c r="S29" s="34"/>
      <c r="T29" s="23"/>
      <c r="U29" s="24"/>
      <c r="V29" s="34"/>
      <c r="W29" s="35">
        <f>15*(E29+H29+K29+N29+Q29+T29)</f>
        <v>120</v>
      </c>
      <c r="X29" s="36">
        <f t="shared" si="5"/>
        <v>4</v>
      </c>
    </row>
    <row r="30" spans="1:24" ht="15.75" thickBot="1" x14ac:dyDescent="0.3">
      <c r="A30" s="60" t="s">
        <v>73</v>
      </c>
      <c r="B30" s="39" t="s">
        <v>77</v>
      </c>
      <c r="C30" s="77"/>
      <c r="D30" s="108" t="s">
        <v>16</v>
      </c>
      <c r="E30" s="40">
        <v>1</v>
      </c>
      <c r="F30" s="41" t="s">
        <v>27</v>
      </c>
      <c r="G30" s="56">
        <v>0</v>
      </c>
      <c r="H30" s="40">
        <v>1</v>
      </c>
      <c r="I30" s="41" t="s">
        <v>27</v>
      </c>
      <c r="J30" s="56">
        <v>0</v>
      </c>
      <c r="K30" s="40">
        <v>1</v>
      </c>
      <c r="L30" s="41" t="s">
        <v>27</v>
      </c>
      <c r="M30" s="56">
        <v>0</v>
      </c>
      <c r="N30" s="40">
        <v>1</v>
      </c>
      <c r="O30" s="41" t="s">
        <v>27</v>
      </c>
      <c r="P30" s="56">
        <v>0</v>
      </c>
      <c r="Q30" s="40">
        <v>1</v>
      </c>
      <c r="R30" s="41" t="s">
        <v>27</v>
      </c>
      <c r="S30" s="56">
        <v>0</v>
      </c>
      <c r="T30" s="40">
        <v>1</v>
      </c>
      <c r="U30" s="41" t="s">
        <v>27</v>
      </c>
      <c r="V30" s="56">
        <v>0</v>
      </c>
      <c r="W30" s="44">
        <f>15*(E30+H30+K30+N30+Q30+T30)</f>
        <v>90</v>
      </c>
      <c r="X30" s="57">
        <f t="shared" ref="X30" si="6">G30+J30+M30+P30+S30+V30</f>
        <v>0</v>
      </c>
    </row>
    <row r="31" spans="1:24" ht="13.5" customHeight="1" x14ac:dyDescent="0.25">
      <c r="A31" s="59" t="s">
        <v>62</v>
      </c>
      <c r="B31" s="22" t="s">
        <v>71</v>
      </c>
      <c r="C31" s="75" t="s">
        <v>110</v>
      </c>
      <c r="D31" s="76" t="s">
        <v>16</v>
      </c>
      <c r="E31" s="23"/>
      <c r="F31" s="24"/>
      <c r="G31" s="34"/>
      <c r="H31" s="23"/>
      <c r="I31" s="24"/>
      <c r="J31" s="34"/>
      <c r="K31" s="23">
        <v>4</v>
      </c>
      <c r="L31" s="24" t="s">
        <v>16</v>
      </c>
      <c r="M31" s="34">
        <v>2</v>
      </c>
      <c r="N31" s="23">
        <v>4</v>
      </c>
      <c r="O31" s="24" t="s">
        <v>12</v>
      </c>
      <c r="P31" s="34">
        <v>2</v>
      </c>
      <c r="Q31" s="23"/>
      <c r="R31" s="24"/>
      <c r="S31" s="34"/>
      <c r="T31" s="23"/>
      <c r="U31" s="24"/>
      <c r="V31" s="34"/>
      <c r="W31" s="35">
        <f t="shared" si="1"/>
        <v>120</v>
      </c>
      <c r="X31" s="36">
        <f t="shared" ref="X31:X32" si="7">G31+J31+M31+P31+S31+V31</f>
        <v>4</v>
      </c>
    </row>
    <row r="32" spans="1:24" ht="15.75" thickBot="1" x14ac:dyDescent="0.3">
      <c r="A32" s="60" t="s">
        <v>47</v>
      </c>
      <c r="B32" s="39" t="s">
        <v>72</v>
      </c>
      <c r="C32" s="77" t="s">
        <v>110</v>
      </c>
      <c r="D32" s="77" t="s">
        <v>16</v>
      </c>
      <c r="E32" s="40"/>
      <c r="F32" s="41"/>
      <c r="G32" s="53"/>
      <c r="H32" s="40"/>
      <c r="I32" s="41"/>
      <c r="J32" s="53"/>
      <c r="K32" s="40">
        <v>4</v>
      </c>
      <c r="L32" s="41" t="s">
        <v>16</v>
      </c>
      <c r="M32" s="53">
        <v>2</v>
      </c>
      <c r="N32" s="40">
        <v>4</v>
      </c>
      <c r="O32" s="41" t="s">
        <v>12</v>
      </c>
      <c r="P32" s="53">
        <v>2</v>
      </c>
      <c r="Q32" s="40"/>
      <c r="R32" s="41"/>
      <c r="S32" s="53"/>
      <c r="T32" s="40"/>
      <c r="U32" s="41"/>
      <c r="V32" s="53"/>
      <c r="W32" s="54">
        <f t="shared" si="1"/>
        <v>120</v>
      </c>
      <c r="X32" s="55">
        <f t="shared" si="7"/>
        <v>4</v>
      </c>
    </row>
    <row r="33" spans="1:24" ht="15.75" thickBot="1" x14ac:dyDescent="0.3">
      <c r="A33" s="67" t="s">
        <v>63</v>
      </c>
      <c r="B33" s="68" t="s">
        <v>20</v>
      </c>
      <c r="C33" s="78"/>
      <c r="D33" s="78" t="s">
        <v>113</v>
      </c>
      <c r="E33" s="69"/>
      <c r="F33" s="70"/>
      <c r="G33" s="71"/>
      <c r="H33" s="69"/>
      <c r="I33" s="70"/>
      <c r="J33" s="71"/>
      <c r="K33" s="69"/>
      <c r="L33" s="70"/>
      <c r="M33" s="71"/>
      <c r="N33" s="69"/>
      <c r="O33" s="70"/>
      <c r="P33" s="71"/>
      <c r="Q33" s="69"/>
      <c r="R33" s="70" t="s">
        <v>16</v>
      </c>
      <c r="S33" s="71">
        <v>3</v>
      </c>
      <c r="T33" s="69"/>
      <c r="U33" s="70" t="s">
        <v>12</v>
      </c>
      <c r="V33" s="71">
        <v>3</v>
      </c>
      <c r="W33" s="72"/>
      <c r="X33" s="73">
        <v>6</v>
      </c>
    </row>
    <row r="34" spans="1:24" ht="15.75" thickBot="1" x14ac:dyDescent="0.3">
      <c r="A34" s="85"/>
      <c r="B34" s="61" t="s">
        <v>81</v>
      </c>
      <c r="C34" s="79"/>
      <c r="D34" s="79"/>
      <c r="E34" s="62"/>
      <c r="F34" s="63"/>
      <c r="G34" s="64">
        <v>2</v>
      </c>
      <c r="H34" s="62"/>
      <c r="I34" s="63"/>
      <c r="J34" s="64">
        <v>4</v>
      </c>
      <c r="K34" s="62"/>
      <c r="L34" s="63"/>
      <c r="M34" s="64"/>
      <c r="N34" s="62"/>
      <c r="O34" s="63"/>
      <c r="P34" s="64"/>
      <c r="Q34" s="62"/>
      <c r="R34" s="63"/>
      <c r="S34" s="64">
        <v>3</v>
      </c>
      <c r="T34" s="62"/>
      <c r="U34" s="63"/>
      <c r="V34" s="64">
        <v>3</v>
      </c>
      <c r="W34" s="65"/>
      <c r="X34" s="66">
        <f>G34+J34+M34+P34+S34+V34</f>
        <v>12</v>
      </c>
    </row>
    <row r="35" spans="1:24" ht="15.75" thickBot="1" x14ac:dyDescent="0.3">
      <c r="A35" s="5"/>
      <c r="B35" s="45" t="s">
        <v>21</v>
      </c>
      <c r="C35" s="80"/>
      <c r="D35" s="80"/>
      <c r="E35" s="46">
        <f>SUM(E6:E34)</f>
        <v>28</v>
      </c>
      <c r="F35" s="47"/>
      <c r="G35" s="48">
        <f>SUM(G6:G34)</f>
        <v>30</v>
      </c>
      <c r="H35" s="46">
        <f>SUM(H6:H34)</f>
        <v>26</v>
      </c>
      <c r="I35" s="47"/>
      <c r="J35" s="48">
        <f>SUM(J6:J34)</f>
        <v>30</v>
      </c>
      <c r="K35" s="46">
        <f>SUM(K6:K34)-K32</f>
        <v>30</v>
      </c>
      <c r="L35" s="47"/>
      <c r="M35" s="48">
        <f>SUM(M6:M34)-M32</f>
        <v>31</v>
      </c>
      <c r="N35" s="46">
        <f>SUM(N6:N34)-N32</f>
        <v>30</v>
      </c>
      <c r="O35" s="47"/>
      <c r="P35" s="48">
        <f>SUM(P6:P34)-P32</f>
        <v>31</v>
      </c>
      <c r="Q35" s="46">
        <f>SUM(Q6:Q34)</f>
        <v>19</v>
      </c>
      <c r="R35" s="47"/>
      <c r="S35" s="48">
        <f>SUM(S6:S34)</f>
        <v>29</v>
      </c>
      <c r="T35" s="46">
        <f>SUM(T6:T34)</f>
        <v>19</v>
      </c>
      <c r="U35" s="47"/>
      <c r="V35" s="48">
        <f>SUM(V6:V34)</f>
        <v>29</v>
      </c>
      <c r="W35" s="49">
        <f>SUM(W6:W34)-W32</f>
        <v>2280</v>
      </c>
      <c r="X35" s="58">
        <f>SUM(X6:X34)-X32</f>
        <v>180</v>
      </c>
    </row>
    <row r="37" spans="1:24" x14ac:dyDescent="0.25">
      <c r="A37" s="99" t="s">
        <v>90</v>
      </c>
      <c r="B37" s="82"/>
      <c r="C37" s="82"/>
      <c r="D37" s="100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</row>
    <row r="38" spans="1:24" x14ac:dyDescent="0.25">
      <c r="A38" s="99" t="s">
        <v>91</v>
      </c>
      <c r="B38" s="82"/>
      <c r="C38" s="82"/>
      <c r="D38" s="100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101" t="s">
        <v>92</v>
      </c>
      <c r="P38" s="99"/>
      <c r="Q38" s="82"/>
      <c r="R38" s="82"/>
      <c r="S38" s="82"/>
      <c r="T38" s="99" t="s">
        <v>93</v>
      </c>
      <c r="U38" s="82"/>
      <c r="V38" s="82"/>
      <c r="W38" s="82"/>
      <c r="X38" s="82"/>
    </row>
    <row r="39" spans="1:24" x14ac:dyDescent="0.25">
      <c r="A39" s="83" t="s">
        <v>94</v>
      </c>
      <c r="B39" s="82"/>
      <c r="C39" s="82"/>
      <c r="D39" s="82"/>
      <c r="E39" s="99"/>
      <c r="F39" s="82"/>
      <c r="G39" s="82"/>
      <c r="H39" s="82"/>
      <c r="I39" s="82"/>
      <c r="J39" s="82"/>
      <c r="K39" s="82"/>
      <c r="L39" s="82"/>
      <c r="M39" s="82"/>
      <c r="N39" s="82"/>
      <c r="O39" s="101" t="s">
        <v>95</v>
      </c>
      <c r="P39" s="99"/>
      <c r="Q39" s="82"/>
      <c r="R39" s="82"/>
      <c r="S39" s="82"/>
      <c r="T39" s="99" t="s">
        <v>96</v>
      </c>
      <c r="U39" s="82"/>
      <c r="V39" s="82"/>
      <c r="W39" s="82"/>
      <c r="X39" s="82"/>
    </row>
    <row r="40" spans="1:24" x14ac:dyDescent="0.25">
      <c r="A40" s="83" t="s">
        <v>97</v>
      </c>
      <c r="B40" s="82"/>
      <c r="C40" s="82"/>
      <c r="D40" s="82"/>
      <c r="E40" s="99"/>
      <c r="F40" s="82"/>
      <c r="G40" s="82"/>
      <c r="H40" s="82"/>
      <c r="I40" s="82"/>
      <c r="J40" s="82"/>
      <c r="K40" s="82"/>
      <c r="L40" s="82"/>
      <c r="M40" s="82"/>
      <c r="N40" s="82"/>
      <c r="O40" s="101" t="s">
        <v>98</v>
      </c>
      <c r="P40" s="83"/>
      <c r="Q40" s="82"/>
      <c r="R40" s="82"/>
      <c r="S40" s="82"/>
      <c r="T40" s="83" t="s">
        <v>99</v>
      </c>
      <c r="U40" s="82"/>
      <c r="V40" s="82"/>
      <c r="W40" s="82"/>
      <c r="X40" s="82"/>
    </row>
    <row r="41" spans="1:24" x14ac:dyDescent="0.25">
      <c r="A41" s="83" t="s">
        <v>100</v>
      </c>
      <c r="B41" s="82"/>
      <c r="C41" s="82"/>
      <c r="D41" s="82"/>
      <c r="E41" s="83"/>
      <c r="F41" s="82"/>
      <c r="G41" s="82"/>
      <c r="H41" s="82"/>
      <c r="I41" s="82"/>
      <c r="J41" s="82"/>
      <c r="K41" s="82"/>
      <c r="L41" s="82"/>
      <c r="M41" s="82"/>
      <c r="N41" s="82"/>
      <c r="O41" s="101" t="s">
        <v>101</v>
      </c>
      <c r="P41" s="83"/>
      <c r="Q41" s="82"/>
      <c r="R41" s="82"/>
      <c r="S41" s="82"/>
      <c r="T41" s="99" t="s">
        <v>102</v>
      </c>
      <c r="U41" s="82"/>
      <c r="V41" s="82"/>
      <c r="W41" s="82"/>
      <c r="X41" s="82"/>
    </row>
    <row r="42" spans="1:24" x14ac:dyDescent="0.25">
      <c r="A42" s="84" t="s">
        <v>103</v>
      </c>
      <c r="B42" s="82"/>
      <c r="C42" s="82"/>
      <c r="D42" s="83"/>
      <c r="E42" s="83"/>
      <c r="F42" s="82"/>
      <c r="G42" s="82"/>
      <c r="H42" s="82"/>
      <c r="I42" s="82"/>
      <c r="J42" s="83"/>
      <c r="K42" s="83"/>
      <c r="L42" s="83"/>
      <c r="M42" s="83"/>
      <c r="N42" s="83"/>
      <c r="O42" s="82"/>
      <c r="P42" s="83"/>
      <c r="Q42" s="82"/>
      <c r="R42" s="82"/>
      <c r="S42" s="82"/>
      <c r="T42" s="99" t="s">
        <v>104</v>
      </c>
      <c r="U42" s="82"/>
      <c r="V42" s="82"/>
      <c r="W42" s="82"/>
      <c r="X42" s="82"/>
    </row>
    <row r="43" spans="1:24" x14ac:dyDescent="0.25">
      <c r="A43" s="82"/>
      <c r="B43" s="82"/>
      <c r="C43" s="82"/>
      <c r="D43" s="100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99" t="s">
        <v>105</v>
      </c>
      <c r="U43" s="82"/>
      <c r="V43" s="82"/>
      <c r="W43" s="82"/>
      <c r="X43" s="82"/>
    </row>
    <row r="44" spans="1:24" x14ac:dyDescent="0.25">
      <c r="A44" s="102" t="s">
        <v>106</v>
      </c>
      <c r="B44" s="82"/>
      <c r="C44" s="82"/>
      <c r="D44" s="100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</row>
    <row r="45" spans="1:24" x14ac:dyDescent="0.25">
      <c r="A45" s="83" t="s">
        <v>107</v>
      </c>
      <c r="B45" s="82"/>
      <c r="C45" s="82"/>
      <c r="D45" s="82"/>
      <c r="E45" s="83"/>
      <c r="F45" s="82"/>
      <c r="G45" s="82"/>
      <c r="H45" s="82"/>
      <c r="I45" s="82"/>
      <c r="J45" s="82"/>
      <c r="K45" s="82"/>
      <c r="L45" s="82"/>
      <c r="M45" s="82"/>
      <c r="N45" s="99"/>
      <c r="O45" s="82"/>
      <c r="P45" s="82"/>
      <c r="Q45" s="82"/>
      <c r="R45" s="82"/>
      <c r="S45" s="82"/>
      <c r="T45" s="82"/>
      <c r="U45" s="82"/>
      <c r="V45" s="82"/>
      <c r="W45" s="82"/>
      <c r="X45" s="82"/>
    </row>
    <row r="46" spans="1:24" x14ac:dyDescent="0.25">
      <c r="A46" s="83" t="s">
        <v>108</v>
      </c>
      <c r="B46" s="83"/>
      <c r="C46" s="83"/>
      <c r="D46" s="100"/>
      <c r="E46" s="82"/>
      <c r="F46" s="82"/>
      <c r="G46" s="82"/>
      <c r="H46" s="82"/>
      <c r="I46" s="82"/>
      <c r="J46" s="82"/>
      <c r="K46" s="82"/>
      <c r="L46" s="82"/>
      <c r="M46" s="82"/>
      <c r="N46" s="99"/>
      <c r="O46" s="82"/>
      <c r="P46" s="82"/>
      <c r="Q46" s="82"/>
      <c r="R46" s="82"/>
      <c r="S46" s="82"/>
      <c r="T46" s="82"/>
      <c r="U46" s="82"/>
      <c r="V46" s="82"/>
      <c r="W46" s="82"/>
      <c r="X46" s="82"/>
    </row>
    <row r="47" spans="1:24" x14ac:dyDescent="0.25">
      <c r="A47" s="83" t="s">
        <v>68</v>
      </c>
      <c r="B47" s="83"/>
      <c r="C47" s="83"/>
      <c r="D47" s="100"/>
      <c r="E47" s="82"/>
      <c r="F47" s="82"/>
      <c r="G47" s="82"/>
      <c r="H47" s="82"/>
      <c r="I47" s="82"/>
      <c r="J47" s="82"/>
      <c r="K47" s="82"/>
      <c r="L47" s="82"/>
      <c r="M47" s="82"/>
      <c r="N47" s="83"/>
      <c r="O47" s="82"/>
      <c r="P47" s="82"/>
      <c r="Q47" s="82"/>
      <c r="R47" s="82"/>
      <c r="S47" s="82"/>
      <c r="T47" s="82"/>
      <c r="U47" s="82"/>
      <c r="V47" s="82"/>
      <c r="W47" s="82"/>
      <c r="X47" s="82"/>
    </row>
    <row r="48" spans="1:24" x14ac:dyDescent="0.25">
      <c r="A48" s="83" t="s">
        <v>69</v>
      </c>
      <c r="B48" s="83"/>
      <c r="C48" s="83"/>
      <c r="D48" s="100"/>
      <c r="E48" s="82"/>
      <c r="F48" s="82"/>
      <c r="G48" s="82"/>
      <c r="H48" s="82"/>
      <c r="I48" s="82"/>
      <c r="J48" s="82"/>
      <c r="K48" s="82"/>
      <c r="L48" s="82"/>
      <c r="M48" s="83"/>
      <c r="N48" s="83"/>
      <c r="O48" s="82"/>
      <c r="P48" s="82"/>
      <c r="Q48" s="82"/>
      <c r="R48" s="82"/>
      <c r="S48" s="82"/>
      <c r="T48" s="82"/>
      <c r="U48" s="82"/>
      <c r="V48" s="82"/>
      <c r="W48" s="82"/>
      <c r="X48" s="82"/>
    </row>
    <row r="49" spans="1:24" x14ac:dyDescent="0.25">
      <c r="A49" s="103" t="s">
        <v>109</v>
      </c>
      <c r="B49" s="82"/>
      <c r="C49" s="100"/>
      <c r="D49" s="100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</row>
  </sheetData>
  <sheetProtection algorithmName="SHA-512" hashValue="5/rK2uyCjUAxokmvpYvRgWOFNufVvncq6MC6IpyDuJ2brDa34CMdXwWXowx4w0Y3cbUTXu/g0T/jwKt7HxXjXA==" saltValue="yGLXcR5uxSS9YgZ2AHkYCw==" spinCount="100000" sheet="1" objects="1" scenarios="1"/>
  <mergeCells count="15">
    <mergeCell ref="C4:C5"/>
    <mergeCell ref="D4:D5"/>
    <mergeCell ref="A1:X1"/>
    <mergeCell ref="A2:X2"/>
    <mergeCell ref="A3:X3"/>
    <mergeCell ref="T4:V4"/>
    <mergeCell ref="W4:W5"/>
    <mergeCell ref="X4:X5"/>
    <mergeCell ref="A4:A5"/>
    <mergeCell ref="B4:B5"/>
    <mergeCell ref="E4:G4"/>
    <mergeCell ref="H4:J4"/>
    <mergeCell ref="K4:M4"/>
    <mergeCell ref="N4:P4"/>
    <mergeCell ref="Q4:S4"/>
  </mergeCells>
  <printOptions horizontalCentered="1"/>
  <pageMargins left="0.70866141732283472" right="0.59055118110236227" top="0.98425196850393704" bottom="0.55118110236220474" header="0.31496062992125984" footer="0.31496062992125984"/>
  <pageSetup paperSize="8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X47"/>
  <sheetViews>
    <sheetView zoomScaleNormal="100" workbookViewId="0">
      <selection activeCell="B19" sqref="B19"/>
    </sheetView>
  </sheetViews>
  <sheetFormatPr defaultRowHeight="15" x14ac:dyDescent="0.25"/>
  <cols>
    <col min="1" max="1" width="24.85546875" customWidth="1"/>
    <col min="2" max="2" width="38" style="2" customWidth="1"/>
    <col min="3" max="3" width="17.7109375" style="81" customWidth="1"/>
    <col min="4" max="4" width="7.28515625" style="2" customWidth="1"/>
    <col min="5" max="6" width="4.140625" style="2" customWidth="1"/>
    <col min="7" max="7" width="4.140625" customWidth="1"/>
    <col min="8" max="9" width="4.140625" style="2" customWidth="1"/>
    <col min="10" max="10" width="4.140625" customWidth="1"/>
    <col min="11" max="12" width="4.140625" style="2" customWidth="1"/>
    <col min="13" max="13" width="4.140625" customWidth="1"/>
    <col min="14" max="15" width="4.140625" style="2" customWidth="1"/>
    <col min="16" max="16" width="4.140625" customWidth="1"/>
    <col min="17" max="18" width="4.140625" style="2" customWidth="1"/>
    <col min="19" max="19" width="4.140625" customWidth="1"/>
    <col min="20" max="21" width="4.140625" style="2" customWidth="1"/>
    <col min="22" max="22" width="4.140625" customWidth="1"/>
    <col min="23" max="23" width="5.5703125" bestFit="1" customWidth="1"/>
    <col min="24" max="24" width="4.42578125" bestFit="1" customWidth="1"/>
  </cols>
  <sheetData>
    <row r="1" spans="1:24" ht="15.75" thickBot="1" x14ac:dyDescent="0.3">
      <c r="A1" s="134" t="s">
        <v>58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</row>
    <row r="2" spans="1:24" ht="15.75" thickBot="1" x14ac:dyDescent="0.3">
      <c r="A2" s="136" t="s">
        <v>54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</row>
    <row r="3" spans="1:24" ht="15.75" thickBot="1" x14ac:dyDescent="0.3">
      <c r="A3" s="138" t="s">
        <v>66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40"/>
    </row>
    <row r="4" spans="1:24" x14ac:dyDescent="0.25">
      <c r="A4" s="148" t="s">
        <v>22</v>
      </c>
      <c r="B4" s="109" t="s">
        <v>0</v>
      </c>
      <c r="C4" s="109" t="s">
        <v>70</v>
      </c>
      <c r="D4" s="111" t="s">
        <v>80</v>
      </c>
      <c r="E4" s="151" t="s">
        <v>1</v>
      </c>
      <c r="F4" s="152"/>
      <c r="G4" s="153"/>
      <c r="H4" s="141" t="s">
        <v>2</v>
      </c>
      <c r="I4" s="152"/>
      <c r="J4" s="153"/>
      <c r="K4" s="141" t="s">
        <v>3</v>
      </c>
      <c r="L4" s="152"/>
      <c r="M4" s="153"/>
      <c r="N4" s="141" t="s">
        <v>4</v>
      </c>
      <c r="O4" s="142"/>
      <c r="P4" s="143"/>
      <c r="Q4" s="141" t="s">
        <v>5</v>
      </c>
      <c r="R4" s="142"/>
      <c r="S4" s="143"/>
      <c r="T4" s="141" t="s">
        <v>6</v>
      </c>
      <c r="U4" s="142"/>
      <c r="V4" s="143"/>
      <c r="W4" s="144" t="s">
        <v>7</v>
      </c>
      <c r="X4" s="146" t="s">
        <v>8</v>
      </c>
    </row>
    <row r="5" spans="1:24" ht="15.75" thickBot="1" x14ac:dyDescent="0.3">
      <c r="A5" s="149"/>
      <c r="B5" s="150"/>
      <c r="C5" s="110"/>
      <c r="D5" s="111"/>
      <c r="E5" s="3" t="s">
        <v>7</v>
      </c>
      <c r="F5" s="4"/>
      <c r="G5" s="1" t="s">
        <v>8</v>
      </c>
      <c r="H5" s="3" t="s">
        <v>7</v>
      </c>
      <c r="I5" s="4"/>
      <c r="J5" s="1" t="s">
        <v>8</v>
      </c>
      <c r="K5" s="3" t="s">
        <v>7</v>
      </c>
      <c r="L5" s="4"/>
      <c r="M5" s="1" t="s">
        <v>8</v>
      </c>
      <c r="N5" s="3" t="s">
        <v>7</v>
      </c>
      <c r="O5" s="4"/>
      <c r="P5" s="1" t="s">
        <v>8</v>
      </c>
      <c r="Q5" s="3" t="s">
        <v>7</v>
      </c>
      <c r="R5" s="4"/>
      <c r="S5" s="1" t="s">
        <v>8</v>
      </c>
      <c r="T5" s="3" t="s">
        <v>7</v>
      </c>
      <c r="U5" s="4"/>
      <c r="V5" s="1" t="s">
        <v>8</v>
      </c>
      <c r="W5" s="145"/>
      <c r="X5" s="147"/>
    </row>
    <row r="6" spans="1:24" x14ac:dyDescent="0.25">
      <c r="A6" s="91" t="s">
        <v>51</v>
      </c>
      <c r="B6" s="8" t="s">
        <v>9</v>
      </c>
      <c r="C6" s="74" t="s">
        <v>110</v>
      </c>
      <c r="D6" s="74" t="s">
        <v>79</v>
      </c>
      <c r="E6" s="9">
        <v>2</v>
      </c>
      <c r="F6" s="10" t="s">
        <v>10</v>
      </c>
      <c r="G6" s="11">
        <v>3</v>
      </c>
      <c r="H6" s="9">
        <v>2</v>
      </c>
      <c r="I6" s="10" t="s">
        <v>10</v>
      </c>
      <c r="J6" s="11">
        <v>3</v>
      </c>
      <c r="K6" s="9">
        <v>2</v>
      </c>
      <c r="L6" s="10" t="s">
        <v>10</v>
      </c>
      <c r="M6" s="11">
        <v>3</v>
      </c>
      <c r="N6" s="9">
        <v>2</v>
      </c>
      <c r="O6" s="10" t="s">
        <v>10</v>
      </c>
      <c r="P6" s="12">
        <v>3</v>
      </c>
      <c r="Q6" s="9">
        <v>2</v>
      </c>
      <c r="R6" s="10" t="s">
        <v>10</v>
      </c>
      <c r="S6" s="11">
        <v>3</v>
      </c>
      <c r="T6" s="9">
        <v>2</v>
      </c>
      <c r="U6" s="10" t="s">
        <v>10</v>
      </c>
      <c r="V6" s="11">
        <v>3</v>
      </c>
      <c r="W6" s="13">
        <f>15*(E6+H6+K6+N6+Q6+T6)</f>
        <v>180</v>
      </c>
      <c r="X6" s="14">
        <f>SUM(G6+J6+M6+P6+S6+V6)</f>
        <v>18</v>
      </c>
    </row>
    <row r="7" spans="1:24" x14ac:dyDescent="0.25">
      <c r="A7" s="92" t="s">
        <v>52</v>
      </c>
      <c r="B7" s="15" t="s">
        <v>11</v>
      </c>
      <c r="C7" s="76" t="s">
        <v>78</v>
      </c>
      <c r="D7" s="76"/>
      <c r="E7" s="16"/>
      <c r="F7" s="17"/>
      <c r="G7" s="18"/>
      <c r="H7" s="16"/>
      <c r="I7" s="17"/>
      <c r="J7" s="18"/>
      <c r="K7" s="16"/>
      <c r="L7" s="17"/>
      <c r="M7" s="18"/>
      <c r="N7" s="16"/>
      <c r="O7" s="17"/>
      <c r="P7" s="19"/>
      <c r="Q7" s="16"/>
      <c r="R7" s="17"/>
      <c r="S7" s="18"/>
      <c r="T7" s="16"/>
      <c r="U7" s="17" t="s">
        <v>34</v>
      </c>
      <c r="V7" s="18">
        <v>0</v>
      </c>
      <c r="W7" s="20">
        <f>15*(E7+H7+K7+N7+Q7+T7)</f>
        <v>0</v>
      </c>
      <c r="X7" s="21">
        <f t="shared" ref="X7:X15" si="0">SUM(G7+J7+M7+P7+S7+V7)</f>
        <v>0</v>
      </c>
    </row>
    <row r="8" spans="1:24" s="155" customFormat="1" x14ac:dyDescent="0.25">
      <c r="A8" s="93" t="s">
        <v>38</v>
      </c>
      <c r="B8" s="22" t="s">
        <v>67</v>
      </c>
      <c r="C8" s="75" t="s">
        <v>110</v>
      </c>
      <c r="D8" s="75" t="s">
        <v>79</v>
      </c>
      <c r="E8" s="23">
        <v>2</v>
      </c>
      <c r="F8" s="24" t="s">
        <v>10</v>
      </c>
      <c r="G8" s="25">
        <v>1</v>
      </c>
      <c r="H8" s="23">
        <v>2</v>
      </c>
      <c r="I8" s="24" t="s">
        <v>10</v>
      </c>
      <c r="J8" s="25">
        <v>1</v>
      </c>
      <c r="K8" s="23"/>
      <c r="L8" s="24"/>
      <c r="M8" s="25"/>
      <c r="N8" s="23"/>
      <c r="O8" s="24"/>
      <c r="P8" s="26"/>
      <c r="Q8" s="23"/>
      <c r="R8" s="24"/>
      <c r="S8" s="25"/>
      <c r="T8" s="23"/>
      <c r="U8" s="24"/>
      <c r="V8" s="27"/>
      <c r="W8" s="20">
        <f t="shared" ref="W8:W30" si="1">15*(E8+H8+K8+N8+Q8+T8)</f>
        <v>60</v>
      </c>
      <c r="X8" s="28">
        <f t="shared" si="0"/>
        <v>2</v>
      </c>
    </row>
    <row r="9" spans="1:24" s="155" customFormat="1" x14ac:dyDescent="0.25">
      <c r="A9" s="94" t="s">
        <v>33</v>
      </c>
      <c r="B9" s="22" t="s">
        <v>13</v>
      </c>
      <c r="C9" s="75"/>
      <c r="D9" s="75" t="s">
        <v>79</v>
      </c>
      <c r="E9" s="23">
        <v>2</v>
      </c>
      <c r="F9" s="24" t="s">
        <v>10</v>
      </c>
      <c r="G9" s="25">
        <v>2</v>
      </c>
      <c r="H9" s="23"/>
      <c r="I9" s="24"/>
      <c r="J9" s="25"/>
      <c r="K9" s="23"/>
      <c r="L9" s="24"/>
      <c r="M9" s="25"/>
      <c r="N9" s="23"/>
      <c r="O9" s="24"/>
      <c r="P9" s="26"/>
      <c r="Q9" s="23"/>
      <c r="R9" s="24"/>
      <c r="S9" s="25"/>
      <c r="T9" s="23"/>
      <c r="U9" s="24"/>
      <c r="V9" s="25"/>
      <c r="W9" s="29">
        <f>15*(E9+H9+K9+N9+Q9+T9)</f>
        <v>30</v>
      </c>
      <c r="X9" s="30">
        <f>SUM(G9+J9+M9+P9+S9+V9)</f>
        <v>2</v>
      </c>
    </row>
    <row r="10" spans="1:24" s="155" customFormat="1" x14ac:dyDescent="0.25">
      <c r="A10" s="93" t="s">
        <v>46</v>
      </c>
      <c r="B10" s="22" t="s">
        <v>14</v>
      </c>
      <c r="C10" s="75"/>
      <c r="D10" s="75" t="s">
        <v>79</v>
      </c>
      <c r="E10" s="23"/>
      <c r="F10" s="24"/>
      <c r="G10" s="25"/>
      <c r="H10" s="23"/>
      <c r="I10" s="24"/>
      <c r="J10" s="25"/>
      <c r="K10" s="23"/>
      <c r="L10" s="24"/>
      <c r="M10" s="26"/>
      <c r="N10" s="23">
        <v>2</v>
      </c>
      <c r="O10" s="24" t="s">
        <v>10</v>
      </c>
      <c r="P10" s="26">
        <v>2</v>
      </c>
      <c r="Q10" s="23"/>
      <c r="R10" s="24"/>
      <c r="S10" s="25"/>
      <c r="T10" s="23"/>
      <c r="U10" s="24"/>
      <c r="V10" s="27"/>
      <c r="W10" s="29">
        <f>15*(E10+H10+K10+N10+Q10+T10)</f>
        <v>30</v>
      </c>
      <c r="X10" s="30">
        <f>SUM(G10+J10+M10+P10+S10+V10)</f>
        <v>2</v>
      </c>
    </row>
    <row r="11" spans="1:24" s="155" customFormat="1" x14ac:dyDescent="0.25">
      <c r="A11" s="93" t="s">
        <v>37</v>
      </c>
      <c r="B11" s="31" t="s">
        <v>15</v>
      </c>
      <c r="C11" s="75"/>
      <c r="D11" s="75" t="s">
        <v>79</v>
      </c>
      <c r="E11" s="23"/>
      <c r="F11" s="24"/>
      <c r="G11" s="25"/>
      <c r="H11" s="23"/>
      <c r="I11" s="24"/>
      <c r="J11" s="25"/>
      <c r="K11" s="23">
        <v>2</v>
      </c>
      <c r="L11" s="24" t="s">
        <v>10</v>
      </c>
      <c r="M11" s="25">
        <v>2</v>
      </c>
      <c r="N11" s="23"/>
      <c r="O11" s="24"/>
      <c r="P11" s="26"/>
      <c r="Q11" s="23"/>
      <c r="R11" s="24"/>
      <c r="S11" s="25"/>
      <c r="T11" s="23"/>
      <c r="U11" s="24"/>
      <c r="V11" s="27"/>
      <c r="W11" s="29">
        <f>15*(E11+H11+K11+N11+Q11+T11)</f>
        <v>30</v>
      </c>
      <c r="X11" s="30">
        <f>SUM(G11+J11+M11+P11+S11+V11)</f>
        <v>2</v>
      </c>
    </row>
    <row r="12" spans="1:24" s="155" customFormat="1" x14ac:dyDescent="0.25">
      <c r="A12" s="93" t="s">
        <v>65</v>
      </c>
      <c r="B12" s="22" t="s">
        <v>26</v>
      </c>
      <c r="C12" s="75"/>
      <c r="D12" s="75"/>
      <c r="E12" s="23"/>
      <c r="F12" s="24" t="s">
        <v>27</v>
      </c>
      <c r="G12" s="25"/>
      <c r="H12" s="23"/>
      <c r="I12" s="24" t="s">
        <v>27</v>
      </c>
      <c r="J12" s="25"/>
      <c r="K12" s="23"/>
      <c r="L12" s="24" t="s">
        <v>27</v>
      </c>
      <c r="M12" s="25"/>
      <c r="N12" s="23"/>
      <c r="O12" s="24" t="s">
        <v>27</v>
      </c>
      <c r="P12" s="25"/>
      <c r="Q12" s="23"/>
      <c r="R12" s="24" t="s">
        <v>27</v>
      </c>
      <c r="S12" s="25"/>
      <c r="T12" s="23"/>
      <c r="U12" s="24" t="s">
        <v>27</v>
      </c>
      <c r="V12" s="25"/>
      <c r="W12" s="37">
        <f>15*(E12+H12+K12+N12+Q12+T12)</f>
        <v>0</v>
      </c>
      <c r="X12" s="30">
        <f>SUM(G12+J12+M12+P12+S12+V12)</f>
        <v>0</v>
      </c>
    </row>
    <row r="13" spans="1:24" s="155" customFormat="1" x14ac:dyDescent="0.25">
      <c r="A13" s="93" t="s">
        <v>40</v>
      </c>
      <c r="B13" s="15" t="s">
        <v>24</v>
      </c>
      <c r="C13" s="76" t="s">
        <v>110</v>
      </c>
      <c r="D13" s="76" t="s">
        <v>79</v>
      </c>
      <c r="E13" s="16">
        <v>2</v>
      </c>
      <c r="F13" s="17" t="s">
        <v>12</v>
      </c>
      <c r="G13" s="18">
        <v>4</v>
      </c>
      <c r="H13" s="16">
        <v>2</v>
      </c>
      <c r="I13" s="17" t="s">
        <v>10</v>
      </c>
      <c r="J13" s="18">
        <v>4</v>
      </c>
      <c r="K13" s="16">
        <v>2</v>
      </c>
      <c r="L13" s="17" t="s">
        <v>12</v>
      </c>
      <c r="M13" s="18">
        <v>4</v>
      </c>
      <c r="N13" s="16">
        <v>2</v>
      </c>
      <c r="O13" s="17" t="s">
        <v>10</v>
      </c>
      <c r="P13" s="19">
        <v>4</v>
      </c>
      <c r="Q13" s="16">
        <v>2</v>
      </c>
      <c r="R13" s="17" t="s">
        <v>12</v>
      </c>
      <c r="S13" s="19">
        <v>4</v>
      </c>
      <c r="T13" s="16">
        <v>2</v>
      </c>
      <c r="U13" s="17" t="s">
        <v>12</v>
      </c>
      <c r="V13" s="18">
        <v>4</v>
      </c>
      <c r="W13" s="20">
        <f>15*(E13+H13+K13+N13+Q13+T13)</f>
        <v>180</v>
      </c>
      <c r="X13" s="32">
        <f>SUM(G13+J13+M13+P13+S13+V13)</f>
        <v>24</v>
      </c>
    </row>
    <row r="14" spans="1:24" s="155" customFormat="1" x14ac:dyDescent="0.25">
      <c r="A14" s="93" t="s">
        <v>39</v>
      </c>
      <c r="B14" s="22" t="s">
        <v>23</v>
      </c>
      <c r="C14" s="75" t="s">
        <v>110</v>
      </c>
      <c r="D14" s="75" t="s">
        <v>79</v>
      </c>
      <c r="E14" s="23">
        <v>2</v>
      </c>
      <c r="F14" s="24" t="s">
        <v>12</v>
      </c>
      <c r="G14" s="25">
        <v>5</v>
      </c>
      <c r="H14" s="23">
        <v>2</v>
      </c>
      <c r="I14" s="24" t="s">
        <v>10</v>
      </c>
      <c r="J14" s="25">
        <v>5</v>
      </c>
      <c r="K14" s="23">
        <v>2</v>
      </c>
      <c r="L14" s="24" t="s">
        <v>12</v>
      </c>
      <c r="M14" s="25">
        <v>5</v>
      </c>
      <c r="N14" s="23">
        <v>2</v>
      </c>
      <c r="O14" s="24" t="s">
        <v>10</v>
      </c>
      <c r="P14" s="26">
        <v>5</v>
      </c>
      <c r="Q14" s="23">
        <v>2</v>
      </c>
      <c r="R14" s="24" t="s">
        <v>12</v>
      </c>
      <c r="S14" s="26">
        <v>5</v>
      </c>
      <c r="T14" s="23">
        <v>2</v>
      </c>
      <c r="U14" s="24" t="s">
        <v>12</v>
      </c>
      <c r="V14" s="25">
        <v>5</v>
      </c>
      <c r="W14" s="20">
        <f t="shared" si="1"/>
        <v>180</v>
      </c>
      <c r="X14" s="33">
        <f t="shared" si="0"/>
        <v>30</v>
      </c>
    </row>
    <row r="15" spans="1:24" s="154" customFormat="1" ht="30" x14ac:dyDescent="0.25">
      <c r="A15" s="7" t="s">
        <v>87</v>
      </c>
      <c r="B15" s="22" t="s">
        <v>86</v>
      </c>
      <c r="C15" s="75" t="s">
        <v>112</v>
      </c>
      <c r="D15" s="75"/>
      <c r="E15" s="23"/>
      <c r="F15" s="24"/>
      <c r="G15" s="25"/>
      <c r="H15" s="23"/>
      <c r="I15" s="24"/>
      <c r="J15" s="25"/>
      <c r="K15" s="23"/>
      <c r="L15" s="24"/>
      <c r="M15" s="25"/>
      <c r="N15" s="23"/>
      <c r="O15" s="24"/>
      <c r="P15" s="26"/>
      <c r="Q15" s="23"/>
      <c r="R15" s="24"/>
      <c r="S15" s="26"/>
      <c r="T15" s="23"/>
      <c r="U15" s="24" t="s">
        <v>34</v>
      </c>
      <c r="V15" s="25">
        <v>0</v>
      </c>
      <c r="W15" s="20">
        <f t="shared" si="1"/>
        <v>0</v>
      </c>
      <c r="X15" s="33">
        <f t="shared" si="0"/>
        <v>0</v>
      </c>
    </row>
    <row r="16" spans="1:24" s="155" customFormat="1" x14ac:dyDescent="0.25">
      <c r="A16" s="93" t="s">
        <v>48</v>
      </c>
      <c r="B16" s="31" t="s">
        <v>25</v>
      </c>
      <c r="C16" s="75"/>
      <c r="D16" s="75" t="s">
        <v>79</v>
      </c>
      <c r="E16" s="23"/>
      <c r="F16" s="24"/>
      <c r="G16" s="25"/>
      <c r="H16" s="23"/>
      <c r="I16" s="24"/>
      <c r="J16" s="25"/>
      <c r="K16" s="23">
        <v>1</v>
      </c>
      <c r="L16" s="24" t="s">
        <v>12</v>
      </c>
      <c r="M16" s="26">
        <v>1</v>
      </c>
      <c r="N16" s="23">
        <v>1</v>
      </c>
      <c r="O16" s="24" t="s">
        <v>12</v>
      </c>
      <c r="P16" s="26">
        <v>1</v>
      </c>
      <c r="Q16" s="23">
        <v>1</v>
      </c>
      <c r="R16" s="24" t="s">
        <v>12</v>
      </c>
      <c r="S16" s="26">
        <v>1</v>
      </c>
      <c r="T16" s="23">
        <v>1</v>
      </c>
      <c r="U16" s="24" t="s">
        <v>10</v>
      </c>
      <c r="V16" s="25">
        <v>1</v>
      </c>
      <c r="W16" s="20">
        <f t="shared" ref="W16:W27" si="2">15*(E16+H16+K16+N16+Q16+T16)</f>
        <v>60</v>
      </c>
      <c r="X16" s="30">
        <f>SUM(G16+J16+M16+P16+S16+V16)</f>
        <v>4</v>
      </c>
    </row>
    <row r="17" spans="1:24" s="155" customFormat="1" x14ac:dyDescent="0.25">
      <c r="A17" s="94" t="s">
        <v>55</v>
      </c>
      <c r="B17" s="15" t="s">
        <v>18</v>
      </c>
      <c r="C17" s="76"/>
      <c r="D17" s="75" t="s">
        <v>16</v>
      </c>
      <c r="E17" s="16">
        <v>4</v>
      </c>
      <c r="F17" s="17" t="s">
        <v>12</v>
      </c>
      <c r="G17" s="25">
        <v>2</v>
      </c>
      <c r="H17" s="16">
        <v>4</v>
      </c>
      <c r="I17" s="17" t="s">
        <v>12</v>
      </c>
      <c r="J17" s="25">
        <v>2</v>
      </c>
      <c r="K17" s="16">
        <v>4</v>
      </c>
      <c r="L17" s="17" t="s">
        <v>12</v>
      </c>
      <c r="M17" s="25">
        <v>2</v>
      </c>
      <c r="N17" s="16">
        <v>4</v>
      </c>
      <c r="O17" s="17" t="s">
        <v>12</v>
      </c>
      <c r="P17" s="25">
        <v>2</v>
      </c>
      <c r="Q17" s="16">
        <v>4</v>
      </c>
      <c r="R17" s="17" t="s">
        <v>12</v>
      </c>
      <c r="S17" s="25">
        <v>2</v>
      </c>
      <c r="T17" s="16">
        <v>4</v>
      </c>
      <c r="U17" s="17" t="s">
        <v>12</v>
      </c>
      <c r="V17" s="25">
        <v>2</v>
      </c>
      <c r="W17" s="37">
        <f t="shared" si="2"/>
        <v>360</v>
      </c>
      <c r="X17" s="38">
        <f>G17+J17+M17+P17+S17+V17</f>
        <v>12</v>
      </c>
    </row>
    <row r="18" spans="1:24" s="155" customFormat="1" x14ac:dyDescent="0.25">
      <c r="A18" s="93" t="s">
        <v>50</v>
      </c>
      <c r="B18" s="22" t="s">
        <v>17</v>
      </c>
      <c r="C18" s="76"/>
      <c r="D18" s="75" t="s">
        <v>16</v>
      </c>
      <c r="E18" s="16">
        <v>1</v>
      </c>
      <c r="F18" s="17" t="s">
        <v>12</v>
      </c>
      <c r="G18" s="25">
        <v>2</v>
      </c>
      <c r="H18" s="16">
        <v>1</v>
      </c>
      <c r="I18" s="17" t="s">
        <v>12</v>
      </c>
      <c r="J18" s="25">
        <v>2</v>
      </c>
      <c r="K18" s="16">
        <v>1</v>
      </c>
      <c r="L18" s="17" t="s">
        <v>12</v>
      </c>
      <c r="M18" s="25">
        <v>2</v>
      </c>
      <c r="N18" s="16">
        <v>1</v>
      </c>
      <c r="O18" s="17" t="s">
        <v>12</v>
      </c>
      <c r="P18" s="25">
        <v>2</v>
      </c>
      <c r="Q18" s="16">
        <v>1</v>
      </c>
      <c r="R18" s="17" t="s">
        <v>12</v>
      </c>
      <c r="S18" s="25">
        <v>2</v>
      </c>
      <c r="T18" s="16">
        <v>1</v>
      </c>
      <c r="U18" s="17" t="s">
        <v>12</v>
      </c>
      <c r="V18" s="25">
        <v>2</v>
      </c>
      <c r="W18" s="37">
        <f t="shared" si="2"/>
        <v>90</v>
      </c>
      <c r="X18" s="36">
        <f>G18+J18+M18+P18+S18+V18</f>
        <v>12</v>
      </c>
    </row>
    <row r="19" spans="1:24" s="155" customFormat="1" x14ac:dyDescent="0.25">
      <c r="A19" s="93" t="s">
        <v>61</v>
      </c>
      <c r="B19" s="22" t="s">
        <v>29</v>
      </c>
      <c r="C19" s="75" t="s">
        <v>110</v>
      </c>
      <c r="D19" s="75" t="s">
        <v>16</v>
      </c>
      <c r="E19" s="23">
        <v>1</v>
      </c>
      <c r="F19" s="24" t="s">
        <v>12</v>
      </c>
      <c r="G19" s="34">
        <v>1</v>
      </c>
      <c r="H19" s="23">
        <v>1</v>
      </c>
      <c r="I19" s="24" t="s">
        <v>12</v>
      </c>
      <c r="J19" s="34">
        <v>1</v>
      </c>
      <c r="K19" s="23">
        <v>1</v>
      </c>
      <c r="L19" s="24" t="s">
        <v>12</v>
      </c>
      <c r="M19" s="34">
        <v>1</v>
      </c>
      <c r="N19" s="23">
        <v>1</v>
      </c>
      <c r="O19" s="24" t="s">
        <v>12</v>
      </c>
      <c r="P19" s="34">
        <v>1</v>
      </c>
      <c r="Q19" s="23">
        <v>1</v>
      </c>
      <c r="R19" s="24" t="s">
        <v>12</v>
      </c>
      <c r="S19" s="34">
        <v>1</v>
      </c>
      <c r="T19" s="23">
        <v>1</v>
      </c>
      <c r="U19" s="24" t="s">
        <v>12</v>
      </c>
      <c r="V19" s="34">
        <v>1</v>
      </c>
      <c r="W19" s="35">
        <f t="shared" si="2"/>
        <v>90</v>
      </c>
      <c r="X19" s="36">
        <f>G19+J19+M19+P19+S19+V19</f>
        <v>6</v>
      </c>
    </row>
    <row r="20" spans="1:24" s="155" customFormat="1" x14ac:dyDescent="0.25">
      <c r="A20" s="93" t="s">
        <v>45</v>
      </c>
      <c r="B20" s="22" t="s">
        <v>30</v>
      </c>
      <c r="C20" s="75" t="s">
        <v>110</v>
      </c>
      <c r="D20" s="75" t="s">
        <v>16</v>
      </c>
      <c r="E20" s="23">
        <v>2</v>
      </c>
      <c r="F20" s="24" t="s">
        <v>12</v>
      </c>
      <c r="G20" s="34">
        <v>1</v>
      </c>
      <c r="H20" s="23">
        <v>2</v>
      </c>
      <c r="I20" s="24" t="s">
        <v>12</v>
      </c>
      <c r="J20" s="34">
        <v>1</v>
      </c>
      <c r="K20" s="23">
        <v>2</v>
      </c>
      <c r="L20" s="24" t="s">
        <v>12</v>
      </c>
      <c r="M20" s="34">
        <v>2</v>
      </c>
      <c r="N20" s="23">
        <v>2</v>
      </c>
      <c r="O20" s="24" t="s">
        <v>10</v>
      </c>
      <c r="P20" s="34">
        <v>2</v>
      </c>
      <c r="Q20" s="23">
        <v>2</v>
      </c>
      <c r="R20" s="24" t="s">
        <v>12</v>
      </c>
      <c r="S20" s="34">
        <v>2</v>
      </c>
      <c r="T20" s="23">
        <v>2</v>
      </c>
      <c r="U20" s="24" t="s">
        <v>10</v>
      </c>
      <c r="V20" s="34">
        <v>2</v>
      </c>
      <c r="W20" s="35">
        <f t="shared" si="2"/>
        <v>180</v>
      </c>
      <c r="X20" s="36">
        <f>G20+J20+M20+P20+S20+V20</f>
        <v>10</v>
      </c>
    </row>
    <row r="21" spans="1:24" s="155" customFormat="1" x14ac:dyDescent="0.25">
      <c r="A21" s="93" t="s">
        <v>42</v>
      </c>
      <c r="B21" s="22" t="s">
        <v>28</v>
      </c>
      <c r="C21" s="76" t="s">
        <v>110</v>
      </c>
      <c r="D21" s="75" t="s">
        <v>16</v>
      </c>
      <c r="E21" s="16">
        <v>1</v>
      </c>
      <c r="F21" s="17" t="s">
        <v>12</v>
      </c>
      <c r="G21" s="34">
        <v>1</v>
      </c>
      <c r="H21" s="16">
        <v>1</v>
      </c>
      <c r="I21" s="17" t="s">
        <v>12</v>
      </c>
      <c r="J21" s="34">
        <v>1</v>
      </c>
      <c r="K21" s="16">
        <v>1</v>
      </c>
      <c r="L21" s="17" t="s">
        <v>12</v>
      </c>
      <c r="M21" s="34">
        <v>1</v>
      </c>
      <c r="N21" s="16">
        <v>1</v>
      </c>
      <c r="O21" s="17" t="s">
        <v>12</v>
      </c>
      <c r="P21" s="34">
        <v>1</v>
      </c>
      <c r="Q21" s="16">
        <v>1</v>
      </c>
      <c r="R21" s="17" t="s">
        <v>12</v>
      </c>
      <c r="S21" s="34">
        <v>1</v>
      </c>
      <c r="T21" s="16">
        <v>1</v>
      </c>
      <c r="U21" s="17" t="s">
        <v>12</v>
      </c>
      <c r="V21" s="34">
        <v>1</v>
      </c>
      <c r="W21" s="37">
        <f t="shared" si="2"/>
        <v>90</v>
      </c>
      <c r="X21" s="36">
        <f t="shared" ref="X21" si="3">G21+J21+M21+P21+S21+V21</f>
        <v>6</v>
      </c>
    </row>
    <row r="22" spans="1:24" x14ac:dyDescent="0.25">
      <c r="A22" s="93" t="s">
        <v>49</v>
      </c>
      <c r="B22" s="22" t="s">
        <v>32</v>
      </c>
      <c r="C22" s="75"/>
      <c r="D22" s="76" t="s">
        <v>16</v>
      </c>
      <c r="E22" s="23"/>
      <c r="F22" s="24"/>
      <c r="G22" s="25"/>
      <c r="H22" s="23"/>
      <c r="I22" s="24"/>
      <c r="J22" s="25"/>
      <c r="K22" s="23">
        <v>2</v>
      </c>
      <c r="L22" s="24" t="s">
        <v>12</v>
      </c>
      <c r="M22" s="34">
        <v>2</v>
      </c>
      <c r="N22" s="23">
        <v>2</v>
      </c>
      <c r="O22" s="24" t="s">
        <v>12</v>
      </c>
      <c r="P22" s="34">
        <v>2</v>
      </c>
      <c r="Q22" s="23"/>
      <c r="R22" s="24"/>
      <c r="S22" s="25"/>
      <c r="T22" s="23"/>
      <c r="U22" s="24"/>
      <c r="V22" s="25"/>
      <c r="W22" s="35">
        <f t="shared" si="2"/>
        <v>60</v>
      </c>
      <c r="X22" s="36">
        <f t="shared" ref="X22:X27" si="4">G22+J22+M22+P22+S22+V22</f>
        <v>4</v>
      </c>
    </row>
    <row r="23" spans="1:24" x14ac:dyDescent="0.25">
      <c r="A23" s="93" t="s">
        <v>43</v>
      </c>
      <c r="B23" s="22" t="s">
        <v>74</v>
      </c>
      <c r="C23" s="75"/>
      <c r="D23" s="76" t="s">
        <v>16</v>
      </c>
      <c r="E23" s="23"/>
      <c r="F23" s="24"/>
      <c r="G23" s="25"/>
      <c r="H23" s="23"/>
      <c r="I23" s="24"/>
      <c r="J23" s="25"/>
      <c r="K23" s="23">
        <v>2</v>
      </c>
      <c r="L23" s="24" t="s">
        <v>12</v>
      </c>
      <c r="M23" s="25">
        <v>2</v>
      </c>
      <c r="N23" s="23">
        <v>2</v>
      </c>
      <c r="O23" s="24" t="s">
        <v>12</v>
      </c>
      <c r="P23" s="25">
        <v>2</v>
      </c>
      <c r="Q23" s="23">
        <v>2</v>
      </c>
      <c r="R23" s="24" t="s">
        <v>12</v>
      </c>
      <c r="S23" s="25">
        <v>2</v>
      </c>
      <c r="T23" s="23">
        <v>2</v>
      </c>
      <c r="U23" s="24" t="s">
        <v>12</v>
      </c>
      <c r="V23" s="25">
        <v>2</v>
      </c>
      <c r="W23" s="37">
        <f t="shared" si="2"/>
        <v>120</v>
      </c>
      <c r="X23" s="38">
        <f t="shared" si="4"/>
        <v>8</v>
      </c>
    </row>
    <row r="24" spans="1:24" x14ac:dyDescent="0.25">
      <c r="A24" s="93" t="s">
        <v>60</v>
      </c>
      <c r="B24" s="22" t="s">
        <v>59</v>
      </c>
      <c r="C24" s="75"/>
      <c r="D24" s="76" t="s">
        <v>16</v>
      </c>
      <c r="E24" s="23">
        <v>1</v>
      </c>
      <c r="F24" s="24" t="s">
        <v>12</v>
      </c>
      <c r="G24" s="34">
        <v>2</v>
      </c>
      <c r="H24" s="23">
        <v>1</v>
      </c>
      <c r="I24" s="24" t="s">
        <v>12</v>
      </c>
      <c r="J24" s="34">
        <v>2</v>
      </c>
      <c r="K24" s="23">
        <v>1</v>
      </c>
      <c r="L24" s="24" t="s">
        <v>12</v>
      </c>
      <c r="M24" s="34">
        <v>2</v>
      </c>
      <c r="N24" s="23">
        <v>1</v>
      </c>
      <c r="O24" s="24" t="s">
        <v>12</v>
      </c>
      <c r="P24" s="34">
        <v>2</v>
      </c>
      <c r="Q24" s="23"/>
      <c r="R24" s="24"/>
      <c r="S24" s="34"/>
      <c r="T24" s="23"/>
      <c r="U24" s="24"/>
      <c r="V24" s="34"/>
      <c r="W24" s="35">
        <f t="shared" si="2"/>
        <v>60</v>
      </c>
      <c r="X24" s="36">
        <f t="shared" si="4"/>
        <v>8</v>
      </c>
    </row>
    <row r="25" spans="1:24" x14ac:dyDescent="0.25">
      <c r="A25" s="93" t="s">
        <v>44</v>
      </c>
      <c r="B25" s="22" t="s">
        <v>31</v>
      </c>
      <c r="C25" s="75" t="s">
        <v>110</v>
      </c>
      <c r="D25" s="76" t="s">
        <v>16</v>
      </c>
      <c r="E25" s="23">
        <v>1</v>
      </c>
      <c r="F25" s="24" t="s">
        <v>12</v>
      </c>
      <c r="G25" s="34">
        <v>1</v>
      </c>
      <c r="H25" s="23">
        <v>1</v>
      </c>
      <c r="I25" s="24" t="s">
        <v>12</v>
      </c>
      <c r="J25" s="34">
        <v>1</v>
      </c>
      <c r="K25" s="23"/>
      <c r="L25" s="24"/>
      <c r="M25" s="34"/>
      <c r="N25" s="23"/>
      <c r="O25" s="24"/>
      <c r="P25" s="34"/>
      <c r="Q25" s="23"/>
      <c r="R25" s="24"/>
      <c r="S25" s="34"/>
      <c r="T25" s="23"/>
      <c r="U25" s="24"/>
      <c r="V25" s="34"/>
      <c r="W25" s="35">
        <f t="shared" si="2"/>
        <v>30</v>
      </c>
      <c r="X25" s="36">
        <f t="shared" si="4"/>
        <v>2</v>
      </c>
    </row>
    <row r="26" spans="1:24" x14ac:dyDescent="0.25">
      <c r="A26" s="92" t="s">
        <v>53</v>
      </c>
      <c r="B26" s="22" t="s">
        <v>19</v>
      </c>
      <c r="C26" s="75"/>
      <c r="D26" s="76" t="s">
        <v>16</v>
      </c>
      <c r="E26" s="23"/>
      <c r="F26" s="24"/>
      <c r="G26" s="34"/>
      <c r="H26" s="23"/>
      <c r="I26" s="24"/>
      <c r="J26" s="34"/>
      <c r="K26" s="23"/>
      <c r="L26" s="24"/>
      <c r="M26" s="34"/>
      <c r="N26" s="23"/>
      <c r="O26" s="24"/>
      <c r="P26" s="34"/>
      <c r="Q26" s="23">
        <v>1</v>
      </c>
      <c r="R26" s="24" t="s">
        <v>12</v>
      </c>
      <c r="S26" s="34">
        <v>2</v>
      </c>
      <c r="T26" s="23">
        <v>1</v>
      </c>
      <c r="U26" s="24" t="s">
        <v>12</v>
      </c>
      <c r="V26" s="34">
        <v>2</v>
      </c>
      <c r="W26" s="35">
        <f t="shared" si="2"/>
        <v>30</v>
      </c>
      <c r="X26" s="36">
        <f t="shared" si="4"/>
        <v>4</v>
      </c>
    </row>
    <row r="27" spans="1:24" ht="15.75" thickBot="1" x14ac:dyDescent="0.3">
      <c r="A27" s="93" t="s">
        <v>56</v>
      </c>
      <c r="B27" s="22" t="s">
        <v>75</v>
      </c>
      <c r="C27" s="75" t="s">
        <v>110</v>
      </c>
      <c r="D27" s="76" t="s">
        <v>16</v>
      </c>
      <c r="E27" s="23">
        <v>2</v>
      </c>
      <c r="F27" s="24" t="s">
        <v>12</v>
      </c>
      <c r="G27" s="34">
        <v>1</v>
      </c>
      <c r="H27" s="23">
        <v>2</v>
      </c>
      <c r="I27" s="24" t="s">
        <v>12</v>
      </c>
      <c r="J27" s="34">
        <v>1</v>
      </c>
      <c r="K27" s="23"/>
      <c r="L27" s="24"/>
      <c r="M27" s="34"/>
      <c r="N27" s="23"/>
      <c r="O27" s="24"/>
      <c r="P27" s="34"/>
      <c r="Q27" s="23"/>
      <c r="R27" s="24"/>
      <c r="S27" s="34"/>
      <c r="T27" s="23"/>
      <c r="U27" s="24"/>
      <c r="V27" s="34"/>
      <c r="W27" s="35">
        <f t="shared" si="2"/>
        <v>60</v>
      </c>
      <c r="X27" s="36">
        <f t="shared" si="4"/>
        <v>2</v>
      </c>
    </row>
    <row r="28" spans="1:24" ht="15.75" thickBot="1" x14ac:dyDescent="0.3">
      <c r="A28" s="60" t="s">
        <v>73</v>
      </c>
      <c r="B28" s="39" t="s">
        <v>77</v>
      </c>
      <c r="C28" s="77"/>
      <c r="D28" s="77" t="s">
        <v>16</v>
      </c>
      <c r="E28" s="40">
        <v>1</v>
      </c>
      <c r="F28" s="41" t="s">
        <v>27</v>
      </c>
      <c r="G28" s="42"/>
      <c r="H28" s="40">
        <v>1</v>
      </c>
      <c r="I28" s="41" t="s">
        <v>27</v>
      </c>
      <c r="J28" s="42"/>
      <c r="K28" s="40">
        <v>1</v>
      </c>
      <c r="L28" s="41" t="s">
        <v>27</v>
      </c>
      <c r="M28" s="42"/>
      <c r="N28" s="40">
        <v>1</v>
      </c>
      <c r="O28" s="41" t="s">
        <v>27</v>
      </c>
      <c r="P28" s="42"/>
      <c r="Q28" s="40">
        <v>1</v>
      </c>
      <c r="R28" s="41" t="s">
        <v>27</v>
      </c>
      <c r="S28" s="42"/>
      <c r="T28" s="40">
        <v>1</v>
      </c>
      <c r="U28" s="41" t="s">
        <v>27</v>
      </c>
      <c r="V28" s="42"/>
      <c r="W28" s="43">
        <f>15*(E28+H28+K28+N28+Q28+T28)</f>
        <v>90</v>
      </c>
      <c r="X28" s="44">
        <f t="shared" ref="X28" si="5">G28+J28+M28+P28+S28+V28</f>
        <v>0</v>
      </c>
    </row>
    <row r="29" spans="1:24" x14ac:dyDescent="0.25">
      <c r="A29" s="93" t="s">
        <v>62</v>
      </c>
      <c r="B29" s="22" t="s">
        <v>71</v>
      </c>
      <c r="C29" s="75" t="s">
        <v>110</v>
      </c>
      <c r="D29" s="75" t="s">
        <v>16</v>
      </c>
      <c r="E29" s="23"/>
      <c r="F29" s="24"/>
      <c r="G29" s="34"/>
      <c r="H29" s="23"/>
      <c r="I29" s="24"/>
      <c r="J29" s="34"/>
      <c r="K29" s="23">
        <v>4</v>
      </c>
      <c r="L29" s="24" t="s">
        <v>16</v>
      </c>
      <c r="M29" s="34">
        <v>2</v>
      </c>
      <c r="N29" s="23">
        <v>4</v>
      </c>
      <c r="O29" s="24" t="s">
        <v>12</v>
      </c>
      <c r="P29" s="34">
        <v>2</v>
      </c>
      <c r="Q29" s="23"/>
      <c r="R29" s="24"/>
      <c r="S29" s="34"/>
      <c r="T29" s="23"/>
      <c r="U29" s="24"/>
      <c r="V29" s="34"/>
      <c r="W29" s="35">
        <f t="shared" si="1"/>
        <v>120</v>
      </c>
      <c r="X29" s="36">
        <f t="shared" ref="X29:X30" si="6">G29+J29+M29+P29+S29+V29</f>
        <v>4</v>
      </c>
    </row>
    <row r="30" spans="1:24" ht="15.75" thickBot="1" x14ac:dyDescent="0.3">
      <c r="A30" s="95" t="s">
        <v>47</v>
      </c>
      <c r="B30" s="39" t="s">
        <v>72</v>
      </c>
      <c r="C30" s="77" t="s">
        <v>110</v>
      </c>
      <c r="D30" s="77" t="s">
        <v>16</v>
      </c>
      <c r="E30" s="40"/>
      <c r="F30" s="41"/>
      <c r="G30" s="53"/>
      <c r="H30" s="40"/>
      <c r="I30" s="41"/>
      <c r="J30" s="53"/>
      <c r="K30" s="40">
        <v>4</v>
      </c>
      <c r="L30" s="41" t="s">
        <v>16</v>
      </c>
      <c r="M30" s="53">
        <v>2</v>
      </c>
      <c r="N30" s="40">
        <v>4</v>
      </c>
      <c r="O30" s="41" t="s">
        <v>12</v>
      </c>
      <c r="P30" s="53">
        <v>2</v>
      </c>
      <c r="Q30" s="40"/>
      <c r="R30" s="41"/>
      <c r="S30" s="53"/>
      <c r="T30" s="40"/>
      <c r="U30" s="41"/>
      <c r="V30" s="53"/>
      <c r="W30" s="54">
        <f t="shared" si="1"/>
        <v>120</v>
      </c>
      <c r="X30" s="55">
        <f t="shared" si="6"/>
        <v>4</v>
      </c>
    </row>
    <row r="31" spans="1:24" ht="15.75" thickBot="1" x14ac:dyDescent="0.3">
      <c r="A31" s="96" t="s">
        <v>63</v>
      </c>
      <c r="B31" s="68" t="s">
        <v>89</v>
      </c>
      <c r="C31" s="78"/>
      <c r="D31" s="78" t="s">
        <v>113</v>
      </c>
      <c r="E31" s="69"/>
      <c r="F31" s="70"/>
      <c r="G31" s="71"/>
      <c r="H31" s="69"/>
      <c r="I31" s="70"/>
      <c r="J31" s="71"/>
      <c r="K31" s="69"/>
      <c r="L31" s="70"/>
      <c r="M31" s="71"/>
      <c r="N31" s="69"/>
      <c r="O31" s="70"/>
      <c r="P31" s="71"/>
      <c r="Q31" s="69"/>
      <c r="R31" s="70" t="s">
        <v>16</v>
      </c>
      <c r="S31" s="71">
        <v>3</v>
      </c>
      <c r="T31" s="69"/>
      <c r="U31" s="70" t="s">
        <v>12</v>
      </c>
      <c r="V31" s="71">
        <v>3</v>
      </c>
      <c r="W31" s="72"/>
      <c r="X31" s="73">
        <v>6</v>
      </c>
    </row>
    <row r="32" spans="1:24" ht="15.75" thickBot="1" x14ac:dyDescent="0.3">
      <c r="A32" s="97"/>
      <c r="B32" s="61" t="s">
        <v>81</v>
      </c>
      <c r="C32" s="79"/>
      <c r="D32" s="61"/>
      <c r="E32" s="62"/>
      <c r="F32" s="63"/>
      <c r="G32" s="64">
        <v>4</v>
      </c>
      <c r="H32" s="62"/>
      <c r="I32" s="63"/>
      <c r="J32" s="64">
        <v>4</v>
      </c>
      <c r="K32" s="62"/>
      <c r="L32" s="63"/>
      <c r="M32" s="64"/>
      <c r="N32" s="62"/>
      <c r="O32" s="63"/>
      <c r="P32" s="64"/>
      <c r="Q32" s="62"/>
      <c r="R32" s="63"/>
      <c r="S32" s="64">
        <v>2</v>
      </c>
      <c r="T32" s="62"/>
      <c r="U32" s="63"/>
      <c r="V32" s="64">
        <v>2</v>
      </c>
      <c r="W32" s="65"/>
      <c r="X32" s="98">
        <f>G32+J32+M32+P32+S32+V32</f>
        <v>12</v>
      </c>
    </row>
    <row r="33" spans="1:24" ht="15.75" thickBot="1" x14ac:dyDescent="0.3">
      <c r="A33" s="6"/>
      <c r="B33" s="45" t="s">
        <v>21</v>
      </c>
      <c r="C33" s="80"/>
      <c r="D33" s="45"/>
      <c r="E33" s="46">
        <f>SUM(E6:E32)</f>
        <v>24</v>
      </c>
      <c r="F33" s="47"/>
      <c r="G33" s="48">
        <f>SUM(G6:G32)</f>
        <v>30</v>
      </c>
      <c r="H33" s="46">
        <f>SUM(H6:H32)</f>
        <v>22</v>
      </c>
      <c r="I33" s="47"/>
      <c r="J33" s="48">
        <f t="shared" ref="J33" si="7">SUM(J6:J32)</f>
        <v>28</v>
      </c>
      <c r="K33" s="46">
        <f>SUM(K6:K32)-K30</f>
        <v>28</v>
      </c>
      <c r="L33" s="47"/>
      <c r="M33" s="48">
        <f>SUM(M6:M32)-M30</f>
        <v>31</v>
      </c>
      <c r="N33" s="46">
        <f>SUM(N6:N32)-N30</f>
        <v>28</v>
      </c>
      <c r="O33" s="47"/>
      <c r="P33" s="48">
        <f>SUM(P6:P32)-P30</f>
        <v>31</v>
      </c>
      <c r="Q33" s="46">
        <f>SUM(Q6:Q32)</f>
        <v>20</v>
      </c>
      <c r="R33" s="47"/>
      <c r="S33" s="48">
        <f t="shared" ref="S33" si="8">SUM(S6:S32)</f>
        <v>30</v>
      </c>
      <c r="T33" s="46">
        <f>SUM(T6:T32)</f>
        <v>20</v>
      </c>
      <c r="U33" s="47"/>
      <c r="V33" s="48">
        <f t="shared" ref="V33" si="9">SUM(V6:V32)</f>
        <v>30</v>
      </c>
      <c r="W33" s="49">
        <f>SUM(W6:W32)</f>
        <v>2250</v>
      </c>
      <c r="X33" s="58">
        <f>SUM(X6:X32)-X29</f>
        <v>180</v>
      </c>
    </row>
    <row r="35" spans="1:24" x14ac:dyDescent="0.25">
      <c r="A35" s="99" t="s">
        <v>90</v>
      </c>
      <c r="B35" s="82"/>
      <c r="C35" s="100"/>
      <c r="D35" s="100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</row>
    <row r="36" spans="1:24" x14ac:dyDescent="0.25">
      <c r="A36" s="99" t="s">
        <v>91</v>
      </c>
      <c r="B36" s="82"/>
      <c r="C36" s="100"/>
      <c r="D36" s="100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101" t="s">
        <v>92</v>
      </c>
      <c r="P36" s="99"/>
      <c r="Q36" s="82"/>
      <c r="R36" s="82"/>
      <c r="S36" s="82"/>
      <c r="T36" s="99" t="s">
        <v>93</v>
      </c>
      <c r="U36" s="82"/>
      <c r="V36" s="82"/>
      <c r="W36" s="82"/>
      <c r="X36" s="82"/>
    </row>
    <row r="37" spans="1:24" x14ac:dyDescent="0.25">
      <c r="A37" s="83" t="s">
        <v>94</v>
      </c>
      <c r="B37" s="82"/>
      <c r="C37" s="100"/>
      <c r="D37" s="82"/>
      <c r="E37" s="99"/>
      <c r="F37" s="82"/>
      <c r="G37" s="82"/>
      <c r="H37" s="82"/>
      <c r="I37" s="82"/>
      <c r="J37" s="82"/>
      <c r="K37" s="82"/>
      <c r="L37" s="82"/>
      <c r="M37" s="82"/>
      <c r="N37" s="82"/>
      <c r="O37" s="101" t="s">
        <v>95</v>
      </c>
      <c r="P37" s="99"/>
      <c r="Q37" s="82"/>
      <c r="R37" s="82"/>
      <c r="S37" s="82"/>
      <c r="T37" s="99" t="s">
        <v>96</v>
      </c>
      <c r="U37" s="82"/>
      <c r="V37" s="82"/>
      <c r="W37" s="82"/>
      <c r="X37" s="82"/>
    </row>
    <row r="38" spans="1:24" x14ac:dyDescent="0.25">
      <c r="A38" s="83" t="s">
        <v>97</v>
      </c>
      <c r="B38" s="82"/>
      <c r="C38" s="100"/>
      <c r="D38" s="82"/>
      <c r="E38" s="99"/>
      <c r="F38" s="82"/>
      <c r="G38" s="82"/>
      <c r="H38" s="82"/>
      <c r="I38" s="82"/>
      <c r="J38" s="82"/>
      <c r="K38" s="82"/>
      <c r="L38" s="82"/>
      <c r="M38" s="82"/>
      <c r="N38" s="82"/>
      <c r="O38" s="101" t="s">
        <v>98</v>
      </c>
      <c r="P38" s="83"/>
      <c r="Q38" s="82"/>
      <c r="R38" s="82"/>
      <c r="S38" s="82"/>
      <c r="T38" s="83" t="s">
        <v>99</v>
      </c>
      <c r="U38" s="82"/>
      <c r="V38" s="82"/>
      <c r="W38" s="82"/>
      <c r="X38" s="82"/>
    </row>
    <row r="39" spans="1:24" x14ac:dyDescent="0.25">
      <c r="A39" s="83" t="s">
        <v>100</v>
      </c>
      <c r="B39" s="82"/>
      <c r="C39" s="100"/>
      <c r="D39" s="82"/>
      <c r="E39" s="83"/>
      <c r="F39" s="82"/>
      <c r="G39" s="82"/>
      <c r="H39" s="82"/>
      <c r="I39" s="82"/>
      <c r="J39" s="82"/>
      <c r="K39" s="82"/>
      <c r="L39" s="82"/>
      <c r="M39" s="82"/>
      <c r="N39" s="82"/>
      <c r="O39" s="101" t="s">
        <v>101</v>
      </c>
      <c r="P39" s="83"/>
      <c r="Q39" s="82"/>
      <c r="R39" s="82"/>
      <c r="S39" s="82"/>
      <c r="T39" s="99" t="s">
        <v>102</v>
      </c>
      <c r="U39" s="82"/>
      <c r="V39" s="82"/>
      <c r="W39" s="82"/>
      <c r="X39" s="82"/>
    </row>
    <row r="40" spans="1:24" x14ac:dyDescent="0.25">
      <c r="A40" s="84" t="s">
        <v>103</v>
      </c>
      <c r="B40" s="82"/>
      <c r="C40" s="100"/>
      <c r="D40" s="83"/>
      <c r="E40" s="83"/>
      <c r="F40" s="82"/>
      <c r="G40" s="82"/>
      <c r="H40" s="82"/>
      <c r="I40" s="82"/>
      <c r="J40" s="83"/>
      <c r="K40" s="83"/>
      <c r="L40" s="83"/>
      <c r="M40" s="83"/>
      <c r="N40" s="83"/>
      <c r="O40" s="82"/>
      <c r="P40" s="83"/>
      <c r="Q40" s="82"/>
      <c r="R40" s="82"/>
      <c r="S40" s="82"/>
      <c r="T40" s="99" t="s">
        <v>104</v>
      </c>
      <c r="U40" s="82"/>
      <c r="V40" s="82"/>
      <c r="W40" s="82"/>
      <c r="X40" s="82"/>
    </row>
    <row r="41" spans="1:24" x14ac:dyDescent="0.25">
      <c r="A41" s="82"/>
      <c r="B41" s="82"/>
      <c r="C41" s="100"/>
      <c r="D41" s="100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99" t="s">
        <v>105</v>
      </c>
      <c r="U41" s="82"/>
      <c r="V41" s="82"/>
      <c r="W41" s="82"/>
      <c r="X41" s="82"/>
    </row>
    <row r="42" spans="1:24" x14ac:dyDescent="0.25">
      <c r="A42" s="102" t="s">
        <v>106</v>
      </c>
      <c r="B42" s="82"/>
      <c r="C42" s="100"/>
      <c r="D42" s="100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</row>
    <row r="43" spans="1:24" x14ac:dyDescent="0.25">
      <c r="A43" s="83" t="s">
        <v>107</v>
      </c>
      <c r="B43" s="82"/>
      <c r="C43" s="100"/>
      <c r="D43" s="82"/>
      <c r="E43" s="83"/>
      <c r="F43" s="82"/>
      <c r="G43" s="82"/>
      <c r="H43" s="82"/>
      <c r="I43" s="82"/>
      <c r="J43" s="82"/>
      <c r="K43" s="82"/>
      <c r="L43" s="82"/>
      <c r="M43" s="82"/>
      <c r="N43" s="99"/>
      <c r="O43" s="82"/>
      <c r="P43" s="82"/>
      <c r="Q43" s="82"/>
      <c r="R43" s="82"/>
      <c r="S43" s="82"/>
      <c r="T43" s="82"/>
      <c r="U43" s="82"/>
      <c r="V43" s="82"/>
      <c r="W43" s="82"/>
      <c r="X43" s="82"/>
    </row>
    <row r="44" spans="1:24" x14ac:dyDescent="0.25">
      <c r="A44" s="83" t="s">
        <v>108</v>
      </c>
      <c r="B44" s="83"/>
      <c r="C44" s="104"/>
      <c r="D44" s="100"/>
      <c r="E44" s="82"/>
      <c r="F44" s="82"/>
      <c r="G44" s="82"/>
      <c r="H44" s="82"/>
      <c r="I44" s="82"/>
      <c r="J44" s="82"/>
      <c r="K44" s="82"/>
      <c r="L44" s="82"/>
      <c r="M44" s="82"/>
      <c r="N44" s="99"/>
      <c r="O44" s="82"/>
      <c r="P44" s="82"/>
      <c r="Q44" s="82"/>
      <c r="R44" s="82"/>
      <c r="S44" s="82"/>
      <c r="T44" s="82"/>
      <c r="U44" s="82"/>
      <c r="V44" s="82"/>
      <c r="W44" s="82"/>
      <c r="X44" s="82"/>
    </row>
    <row r="45" spans="1:24" x14ac:dyDescent="0.25">
      <c r="A45" s="83" t="s">
        <v>68</v>
      </c>
      <c r="B45" s="83"/>
      <c r="C45" s="104"/>
      <c r="D45" s="100"/>
      <c r="E45" s="82"/>
      <c r="F45" s="82"/>
      <c r="G45" s="82"/>
      <c r="H45" s="82"/>
      <c r="I45" s="82"/>
      <c r="J45" s="82"/>
      <c r="K45" s="82"/>
      <c r="L45" s="82"/>
      <c r="M45" s="82"/>
      <c r="N45" s="83"/>
      <c r="O45" s="82"/>
      <c r="P45" s="82"/>
      <c r="Q45" s="82"/>
      <c r="R45" s="82"/>
      <c r="S45" s="82"/>
      <c r="T45" s="82"/>
      <c r="U45" s="82"/>
      <c r="V45" s="82"/>
      <c r="W45" s="82"/>
      <c r="X45" s="82"/>
    </row>
    <row r="46" spans="1:24" x14ac:dyDescent="0.25">
      <c r="A46" s="83" t="s">
        <v>69</v>
      </c>
      <c r="B46" s="83"/>
      <c r="C46" s="104"/>
      <c r="D46" s="100"/>
      <c r="E46" s="82"/>
      <c r="F46" s="82"/>
      <c r="G46" s="82"/>
      <c r="H46" s="82"/>
      <c r="I46" s="82"/>
      <c r="J46" s="82"/>
      <c r="K46" s="82"/>
      <c r="L46" s="82"/>
      <c r="M46" s="83"/>
      <c r="N46" s="83"/>
      <c r="O46" s="82"/>
      <c r="P46" s="82"/>
      <c r="Q46" s="82"/>
      <c r="R46" s="82"/>
      <c r="S46" s="82"/>
      <c r="T46" s="82"/>
      <c r="U46" s="82"/>
      <c r="V46" s="82"/>
      <c r="W46" s="82"/>
      <c r="X46" s="82"/>
    </row>
    <row r="47" spans="1:24" x14ac:dyDescent="0.25">
      <c r="A47" s="103" t="s">
        <v>109</v>
      </c>
      <c r="B47" s="82"/>
      <c r="C47" s="100"/>
      <c r="D47" s="100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</row>
  </sheetData>
  <sheetProtection algorithmName="SHA-512" hashValue="5+tdpDBXe/vqwpmUY595SMjquRuY5IPo64zUDI2NqTgorG9qx7Ya4fKNxNtftFya79X62Q36E1TJg7/hepS/ng==" saltValue="B/dpuL6z0OIEM1p0P7Pq3A==" spinCount="100000" sheet="1" objects="1" scenarios="1"/>
  <mergeCells count="15">
    <mergeCell ref="A1:X1"/>
    <mergeCell ref="A2:X2"/>
    <mergeCell ref="A3:X3"/>
    <mergeCell ref="Q4:S4"/>
    <mergeCell ref="T4:V4"/>
    <mergeCell ref="W4:W5"/>
    <mergeCell ref="X4:X5"/>
    <mergeCell ref="A4:A5"/>
    <mergeCell ref="B4:B5"/>
    <mergeCell ref="E4:G4"/>
    <mergeCell ref="H4:J4"/>
    <mergeCell ref="K4:M4"/>
    <mergeCell ref="N4:P4"/>
    <mergeCell ref="C4:C5"/>
    <mergeCell ref="D4:D5"/>
  </mergeCells>
  <printOptions horizontalCentered="1"/>
  <pageMargins left="0.70866141732283472" right="0.70866141732283472" top="0.74803149606299213" bottom="0.74803149606299213" header="0.31496062992125984" footer="0.31496062992125984"/>
  <pageSetup paperSize="8" orientation="landscape" horizontalDpi="300" verticalDpi="300" r:id="rId1"/>
  <ignoredErrors>
    <ignoredError sqref="W3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Tartalomjegyzék</vt:lpstr>
      <vt:lpstr>Zennelmélet</vt:lpstr>
      <vt:lpstr>Zenneismeret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</dc:creator>
  <cp:lastModifiedBy>Windows-felhasználó</cp:lastModifiedBy>
  <cp:lastPrinted>2018-07-11T13:57:30Z</cp:lastPrinted>
  <dcterms:created xsi:type="dcterms:W3CDTF">2017-07-11T06:42:32Z</dcterms:created>
  <dcterms:modified xsi:type="dcterms:W3CDTF">2018-07-31T07:11:36Z</dcterms:modified>
</cp:coreProperties>
</file>